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5"/>
  </bookViews>
  <sheets>
    <sheet name="P-jakt 1" sheetId="1" r:id="rId1"/>
    <sheet name="P-jakt 2" sheetId="12" r:id="rId2"/>
    <sheet name="P-jakt 3" sheetId="13" r:id="rId3"/>
    <sheet name="P-jakt 4" sheetId="14" r:id="rId4"/>
    <sheet name="P-jakt 5" sheetId="15" r:id="rId5"/>
    <sheet name="P-jakt 6" sheetId="16" r:id="rId6"/>
  </sheets>
  <definedNames/>
  <calcPr calcId="152511"/>
</workbook>
</file>

<file path=xl/sharedStrings.xml><?xml version="1.0" encoding="utf-8"?>
<sst xmlns="http://schemas.openxmlformats.org/spreadsheetml/2006/main" count="836" uniqueCount="150">
  <si>
    <t>Poängjakt 1</t>
  </si>
  <si>
    <t>Total poängställning</t>
  </si>
  <si>
    <t>Summa:</t>
  </si>
  <si>
    <t>Banläggare:</t>
  </si>
  <si>
    <t>Åsa Westlund</t>
  </si>
  <si>
    <t>25 p.</t>
  </si>
  <si>
    <t>Gunnar Kindlundh</t>
  </si>
  <si>
    <t>Bana 1,  Damer</t>
  </si>
  <si>
    <t>(Maxp.)</t>
  </si>
  <si>
    <t>Eva Kindlundh</t>
  </si>
  <si>
    <t>Bana 1,   Herrar</t>
  </si>
  <si>
    <t>Anders Runander</t>
  </si>
  <si>
    <t>Joakim Gimholt</t>
  </si>
  <si>
    <t>Hans Lindgren</t>
  </si>
  <si>
    <t>Jan-Åke Mahlin</t>
  </si>
  <si>
    <t>Bana 2,  Damer</t>
  </si>
  <si>
    <t>Poängregler:</t>
  </si>
  <si>
    <t>Maxpoäng:</t>
  </si>
  <si>
    <t>Minst 3 startande:</t>
  </si>
  <si>
    <t>25p.</t>
  </si>
  <si>
    <t>2 startande:</t>
  </si>
  <si>
    <t>22p.</t>
  </si>
  <si>
    <t>Bana 2,  Herrar</t>
  </si>
  <si>
    <t>1 startande:</t>
  </si>
  <si>
    <t>20p.</t>
  </si>
  <si>
    <t>Poängen räknas ut enligt formeln:</t>
  </si>
  <si>
    <t>2*maxp-maxp*egentid/segertid</t>
  </si>
  <si>
    <t>(avrundas ned till hel poäng)</t>
  </si>
  <si>
    <t>Minsta poäng vid fullföljt:</t>
  </si>
  <si>
    <t>10p.</t>
  </si>
  <si>
    <t>Vid utgått eller felstämplat:</t>
  </si>
  <si>
    <t>5p.</t>
  </si>
  <si>
    <t>Banläggare erhåller 25p.</t>
  </si>
  <si>
    <t>Poängjakt 2</t>
  </si>
  <si>
    <t>Gitte Jutvik</t>
  </si>
  <si>
    <t>Göran Eklund</t>
  </si>
  <si>
    <t>Britta Eklund</t>
  </si>
  <si>
    <t>Eva Lindell</t>
  </si>
  <si>
    <t>Utgått</t>
  </si>
  <si>
    <t>Ingen startande</t>
  </si>
  <si>
    <t>Felst.</t>
  </si>
  <si>
    <t>Antal startande</t>
  </si>
  <si>
    <t>Medeldistans</t>
  </si>
  <si>
    <t>Elis Andersson</t>
  </si>
  <si>
    <t>Katja Gustafsson</t>
  </si>
  <si>
    <t>Per Lindell</t>
  </si>
  <si>
    <t>Bendy Wallin</t>
  </si>
  <si>
    <t>Peo Rydholm</t>
  </si>
  <si>
    <t>Robert Högfors</t>
  </si>
  <si>
    <t>Alexander Karagiannis</t>
  </si>
  <si>
    <t>Folke Hermansson Snickars</t>
  </si>
  <si>
    <t>Maria Rydholm</t>
  </si>
  <si>
    <t>Bana 3, damer</t>
  </si>
  <si>
    <t>2070 m</t>
  </si>
  <si>
    <t>Bana 4, herrar</t>
  </si>
  <si>
    <t>Bana 4, damer</t>
  </si>
  <si>
    <t>Bana 3,  Herrar</t>
  </si>
  <si>
    <t>Miriam Gustafsson</t>
  </si>
  <si>
    <t>Mia Thedvall</t>
  </si>
  <si>
    <t>Anna Grafford</t>
  </si>
  <si>
    <t>Liselott Högfors</t>
  </si>
  <si>
    <t>Mattias Grafford</t>
  </si>
  <si>
    <t>Axel Gustafsson</t>
  </si>
  <si>
    <t>Catarina Lindgren</t>
  </si>
  <si>
    <t>Birgitta Wallin</t>
  </si>
  <si>
    <t>felst.</t>
  </si>
  <si>
    <t>1940 m</t>
  </si>
  <si>
    <t>Miriam Gusafsson</t>
  </si>
  <si>
    <t>1:12/4</t>
  </si>
  <si>
    <t>3160 m</t>
  </si>
  <si>
    <t>2920 m</t>
  </si>
  <si>
    <t>Plats: Bråta, Trosa</t>
  </si>
  <si>
    <t>Plats: Vårdinge Folkhögskola, Vårdinge</t>
  </si>
  <si>
    <t>4380 m</t>
  </si>
  <si>
    <t>Lena Berg</t>
  </si>
  <si>
    <t>Eva Rehbinder</t>
  </si>
  <si>
    <t>Mats Gustafsson</t>
  </si>
  <si>
    <t>Elisabet Ekblad</t>
  </si>
  <si>
    <t>Chanya Hermansson Snickars</t>
  </si>
  <si>
    <t>Olle Svanberg</t>
  </si>
  <si>
    <t>Mohammad Jafari</t>
  </si>
  <si>
    <t>Jan Viklund</t>
  </si>
  <si>
    <t>Stefan Sjödin</t>
  </si>
  <si>
    <t>Rebecka Rehbinder</t>
  </si>
  <si>
    <t>Eliabet Ekblad</t>
  </si>
  <si>
    <t>2:19/4</t>
  </si>
  <si>
    <t>15 p.</t>
  </si>
  <si>
    <t>Muhammad Jafari</t>
  </si>
  <si>
    <t>Vid 2 banläggare erhåller båda 15p.</t>
  </si>
  <si>
    <t xml:space="preserve"> </t>
  </si>
  <si>
    <t>Poängjakt 3</t>
  </si>
  <si>
    <t>Långdistans</t>
  </si>
  <si>
    <t>3:26/4</t>
  </si>
  <si>
    <t>Plats: Vitalisskogen/Fän, Trosa</t>
  </si>
  <si>
    <t>5900 m</t>
  </si>
  <si>
    <t>3900 m</t>
  </si>
  <si>
    <t>3300 m</t>
  </si>
  <si>
    <t>2500 m</t>
  </si>
  <si>
    <t>Jenny Eriksson</t>
  </si>
  <si>
    <t>Tom Hermansson Snickars</t>
  </si>
  <si>
    <t>Helena Bachman</t>
  </si>
  <si>
    <t>Anna Gustafsson</t>
  </si>
  <si>
    <t>Jan Wiklund</t>
  </si>
  <si>
    <t>Per Ingvar Adamsson</t>
  </si>
  <si>
    <t>Edvin Guterstam</t>
  </si>
  <si>
    <t>Magnus Wieslander</t>
  </si>
  <si>
    <t>Edith von Berens</t>
  </si>
  <si>
    <t>Lena Guterstam</t>
  </si>
  <si>
    <t>Anna Torpfält</t>
  </si>
  <si>
    <t>Katarina Lindgren</t>
  </si>
  <si>
    <t>Claes Hedlund</t>
  </si>
  <si>
    <t>Per-Ingvar Adamsson</t>
  </si>
  <si>
    <t>Suzzi Karlsson</t>
  </si>
  <si>
    <t>Inga startande</t>
  </si>
  <si>
    <t>3860 m</t>
  </si>
  <si>
    <t>3000 m</t>
  </si>
  <si>
    <t>Veronica Bäck</t>
  </si>
  <si>
    <t>2720 m</t>
  </si>
  <si>
    <t>2100 m</t>
  </si>
  <si>
    <t>4:3/5</t>
  </si>
  <si>
    <t>Poängjakt 4</t>
  </si>
  <si>
    <t>Plats: Herrsätra</t>
  </si>
  <si>
    <t>1200 m</t>
  </si>
  <si>
    <t>5700 m</t>
  </si>
  <si>
    <t>Plats: Pilskogen</t>
  </si>
  <si>
    <t>Poängjakt 5</t>
  </si>
  <si>
    <t>5:17/5</t>
  </si>
  <si>
    <t>Agnes Westlund</t>
  </si>
  <si>
    <t>4040 m</t>
  </si>
  <si>
    <t>Tom Hermansson</t>
  </si>
  <si>
    <t>2930 m</t>
  </si>
  <si>
    <t>Weronica Bäck</t>
  </si>
  <si>
    <t>Chanya Hermansson</t>
  </si>
  <si>
    <t>Merete Hansen</t>
  </si>
  <si>
    <t>Mouhammad Jafari</t>
  </si>
  <si>
    <t>Vera von Berens</t>
  </si>
  <si>
    <t>Edit von Berens</t>
  </si>
  <si>
    <t>Poängjakt 6</t>
  </si>
  <si>
    <t>Plats: Hållsvikens telestation</t>
  </si>
  <si>
    <t>3800 m</t>
  </si>
  <si>
    <t>Lars Westlund</t>
  </si>
  <si>
    <t>Maja Lindell</t>
  </si>
  <si>
    <t>Alicia Högfors</t>
  </si>
  <si>
    <t>Frida Chrislan</t>
  </si>
  <si>
    <t>2300 m</t>
  </si>
  <si>
    <t>Vinja Chrislan</t>
  </si>
  <si>
    <t>Mia thedvall</t>
  </si>
  <si>
    <t>Wilmer Thedvall</t>
  </si>
  <si>
    <t>6:24/5</t>
  </si>
  <si>
    <t>15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</si>
</sst>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D]d\ mmmm\ yyyy;@"/>
    <numFmt numFmtId="165" formatCode="[h]:mm:ss;@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Border="1"/>
    <xf numFmtId="1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2" fontId="0" fillId="0" borderId="0" xfId="0" applyNumberFormat="1" applyBorder="1"/>
    <xf numFmtId="0" fontId="2" fillId="0" borderId="0" xfId="0" applyFont="1" applyBorder="1"/>
    <xf numFmtId="0" fontId="0" fillId="0" borderId="3" xfId="0" applyBorder="1"/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/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1" fontId="0" fillId="0" borderId="0" xfId="0" applyNumberFormat="1" applyFill="1" applyBorder="1" applyAlignment="1">
      <alignment horizontal="center"/>
    </xf>
    <xf numFmtId="0" fontId="0" fillId="0" borderId="4" xfId="0" applyBorder="1"/>
    <xf numFmtId="165" fontId="0" fillId="0" borderId="0" xfId="0" applyNumberFormat="1" applyAlignment="1">
      <alignment horizontal="center"/>
    </xf>
    <xf numFmtId="0" fontId="0" fillId="0" borderId="1" xfId="0" applyFont="1" applyBorder="1"/>
    <xf numFmtId="165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right"/>
    </xf>
    <xf numFmtId="1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ill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Font="1"/>
    <xf numFmtId="165" fontId="0" fillId="0" borderId="0" xfId="0" applyNumberFormat="1"/>
    <xf numFmtId="0" fontId="0" fillId="0" borderId="5" xfId="0" applyFont="1" applyFill="1" applyBorder="1"/>
    <xf numFmtId="0" fontId="0" fillId="0" borderId="6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20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Font="1" applyFill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="99" zoomScaleNormal="99" workbookViewId="0" topLeftCell="A1">
      <selection activeCell="D38" sqref="D38"/>
    </sheetView>
  </sheetViews>
  <sheetFormatPr defaultColWidth="9.140625" defaultRowHeight="12.75"/>
  <cols>
    <col min="1" max="1" width="3.28125" style="0" customWidth="1"/>
    <col min="2" max="2" width="23.57421875" style="0" customWidth="1"/>
    <col min="3" max="3" width="15.8515625" style="32" customWidth="1"/>
    <col min="4" max="4" width="5.421875" style="0" customWidth="1"/>
    <col min="5" max="5" width="6.140625" style="0" customWidth="1"/>
    <col min="6" max="6" width="2.8515625" style="0" customWidth="1"/>
    <col min="7" max="7" width="2.7109375" style="3" customWidth="1"/>
    <col min="8" max="8" width="10.8515625" style="0" customWidth="1"/>
    <col min="10" max="10" width="8.140625" style="4" customWidth="1"/>
    <col min="11" max="11" width="5.28125" style="3" customWidth="1"/>
    <col min="12" max="16" width="5.8515625" style="3" customWidth="1"/>
  </cols>
  <sheetData>
    <row r="1" spans="1:22" ht="15.75">
      <c r="A1" s="1" t="s">
        <v>0</v>
      </c>
      <c r="C1" s="63">
        <v>43202</v>
      </c>
      <c r="D1" s="3"/>
      <c r="N1" s="18"/>
      <c r="O1" s="18"/>
      <c r="P1" s="18"/>
      <c r="Q1" s="8"/>
      <c r="R1" s="8"/>
      <c r="S1" s="8"/>
      <c r="T1" s="8"/>
      <c r="U1" s="8"/>
      <c r="V1" s="8"/>
    </row>
    <row r="2" spans="1:22" ht="15.75">
      <c r="A2" s="1"/>
      <c r="B2" s="5" t="s">
        <v>42</v>
      </c>
      <c r="C2" s="6"/>
      <c r="D2" s="3"/>
      <c r="H2" s="7" t="s">
        <v>1</v>
      </c>
      <c r="I2" s="8"/>
      <c r="J2" s="9"/>
      <c r="N2" s="18"/>
      <c r="O2" s="8"/>
      <c r="P2" s="8"/>
      <c r="Q2" s="9"/>
      <c r="R2" s="18"/>
      <c r="S2" s="18"/>
      <c r="T2" s="8"/>
      <c r="U2" s="8"/>
      <c r="V2" s="8"/>
    </row>
    <row r="3" spans="1:22" ht="15.75">
      <c r="A3" s="1"/>
      <c r="B3" s="5" t="s">
        <v>71</v>
      </c>
      <c r="C3" s="10"/>
      <c r="J3" s="11" t="s">
        <v>2</v>
      </c>
      <c r="K3" s="11" t="s">
        <v>68</v>
      </c>
      <c r="L3" s="9"/>
      <c r="M3" s="9"/>
      <c r="N3" s="18"/>
      <c r="O3" s="38"/>
      <c r="P3" s="27"/>
      <c r="Q3" s="28"/>
      <c r="R3" s="8"/>
      <c r="S3" s="18"/>
      <c r="T3" s="8"/>
      <c r="U3" s="8"/>
      <c r="V3" s="8"/>
    </row>
    <row r="4" spans="1:22" ht="12.75">
      <c r="A4" s="3"/>
      <c r="B4" s="5" t="s">
        <v>3</v>
      </c>
      <c r="C4" s="10"/>
      <c r="D4" s="3"/>
      <c r="G4" s="3">
        <v>1</v>
      </c>
      <c r="H4" s="41" t="s">
        <v>11</v>
      </c>
      <c r="J4" s="4">
        <f aca="true" t="shared" si="0" ref="J4:J32">SUM(K4:V4)</f>
        <v>25</v>
      </c>
      <c r="K4" s="16">
        <v>25</v>
      </c>
      <c r="L4" s="13"/>
      <c r="N4" s="18"/>
      <c r="O4" s="36"/>
      <c r="P4" s="27"/>
      <c r="Q4" s="28"/>
      <c r="R4" s="18"/>
      <c r="S4" s="18"/>
      <c r="T4" s="8"/>
      <c r="U4" s="8"/>
      <c r="V4" s="8"/>
    </row>
    <row r="5" spans="1:22" ht="12.75">
      <c r="A5" s="3"/>
      <c r="B5" t="s">
        <v>11</v>
      </c>
      <c r="C5" s="14"/>
      <c r="D5" s="3" t="s">
        <v>5</v>
      </c>
      <c r="H5" s="41" t="s">
        <v>6</v>
      </c>
      <c r="J5" s="4">
        <f t="shared" si="0"/>
        <v>25</v>
      </c>
      <c r="K5" s="3">
        <v>25</v>
      </c>
      <c r="N5" s="18"/>
      <c r="O5" s="8"/>
      <c r="P5" s="27"/>
      <c r="Q5" s="28"/>
      <c r="R5" s="18"/>
      <c r="S5" s="18"/>
      <c r="T5" s="8"/>
      <c r="U5" s="8"/>
      <c r="V5" s="8"/>
    </row>
    <row r="6" spans="1:22" ht="12.75">
      <c r="A6" s="3"/>
      <c r="B6" s="5"/>
      <c r="C6" s="15"/>
      <c r="D6" s="3"/>
      <c r="H6" s="40" t="s">
        <v>45</v>
      </c>
      <c r="I6" s="40"/>
      <c r="J6" s="4">
        <f t="shared" si="0"/>
        <v>25</v>
      </c>
      <c r="K6" s="3">
        <v>25</v>
      </c>
      <c r="N6" s="18"/>
      <c r="O6" s="8"/>
      <c r="P6" s="27"/>
      <c r="Q6" s="28"/>
      <c r="R6" s="18"/>
      <c r="S6" s="18"/>
      <c r="T6" s="8"/>
      <c r="U6" s="8"/>
      <c r="V6" s="8"/>
    </row>
    <row r="7" spans="1:22" ht="12.75">
      <c r="A7" s="3"/>
      <c r="B7" s="8"/>
      <c r="C7" s="17"/>
      <c r="D7" s="18"/>
      <c r="H7" s="41" t="s">
        <v>44</v>
      </c>
      <c r="J7" s="4">
        <f t="shared" si="0"/>
        <v>25</v>
      </c>
      <c r="K7" s="16">
        <v>25</v>
      </c>
      <c r="N7" s="18"/>
      <c r="O7" s="8"/>
      <c r="P7" s="27"/>
      <c r="Q7" s="28"/>
      <c r="R7" s="18"/>
      <c r="S7" s="18"/>
      <c r="T7" s="8"/>
      <c r="U7" s="8"/>
      <c r="V7" s="8"/>
    </row>
    <row r="8" spans="1:22" ht="12.75">
      <c r="A8" s="3"/>
      <c r="B8" s="19" t="s">
        <v>7</v>
      </c>
      <c r="C8" s="49" t="s">
        <v>69</v>
      </c>
      <c r="D8" s="21">
        <f>IF(A11=3,25,IF(A10=2,22,20))</f>
        <v>20</v>
      </c>
      <c r="E8" s="22" t="s">
        <v>8</v>
      </c>
      <c r="F8" s="22"/>
      <c r="H8" s="41" t="s">
        <v>67</v>
      </c>
      <c r="J8" s="4">
        <f t="shared" si="0"/>
        <v>25</v>
      </c>
      <c r="K8" s="3">
        <v>25</v>
      </c>
      <c r="N8" s="18"/>
      <c r="O8" s="28"/>
      <c r="P8" s="27"/>
      <c r="Q8" s="28"/>
      <c r="R8" s="18"/>
      <c r="S8" s="18"/>
      <c r="T8" s="8"/>
      <c r="U8" s="8"/>
      <c r="V8" s="8"/>
    </row>
    <row r="9" spans="1:22" ht="12.75">
      <c r="A9" s="3">
        <v>1</v>
      </c>
      <c r="B9" s="12" t="s">
        <v>4</v>
      </c>
      <c r="C9" s="46">
        <v>0.04224537037037037</v>
      </c>
      <c r="D9" s="23">
        <f>IF(ROUNDDOWN(2*$D$8-$D$8*$C9/$C$9,)&lt;10,10,ROUNDDOWN(2*$D$8-$D$8*$C9/$C$9,))</f>
        <v>20</v>
      </c>
      <c r="H9" s="41" t="s">
        <v>49</v>
      </c>
      <c r="J9" s="4">
        <f t="shared" si="0"/>
        <v>25</v>
      </c>
      <c r="K9" s="16">
        <v>25</v>
      </c>
      <c r="N9" s="18"/>
      <c r="O9" s="8"/>
      <c r="P9" s="27"/>
      <c r="Q9" s="28"/>
      <c r="R9" s="18"/>
      <c r="S9" s="18"/>
      <c r="T9" s="8"/>
      <c r="U9" s="8"/>
      <c r="V9" s="8"/>
    </row>
    <row r="10" spans="1:22" ht="12.75">
      <c r="A10" s="3"/>
      <c r="B10" s="12"/>
      <c r="C10" s="46"/>
      <c r="D10" s="23"/>
      <c r="H10" s="41" t="s">
        <v>80</v>
      </c>
      <c r="J10" s="4">
        <f t="shared" si="0"/>
        <v>25</v>
      </c>
      <c r="K10" s="16">
        <v>25</v>
      </c>
      <c r="N10" s="18"/>
      <c r="O10" s="39"/>
      <c r="P10" s="27"/>
      <c r="Q10" s="28"/>
      <c r="R10" s="18"/>
      <c r="S10" s="18"/>
      <c r="T10" s="8"/>
      <c r="U10" s="8"/>
      <c r="V10" s="8"/>
    </row>
    <row r="11" spans="1:22" ht="12.75">
      <c r="A11" s="3"/>
      <c r="B11" s="12"/>
      <c r="C11" s="46"/>
      <c r="D11" s="23"/>
      <c r="G11" s="3">
        <v>8</v>
      </c>
      <c r="H11" s="41" t="s">
        <v>51</v>
      </c>
      <c r="J11" s="4">
        <f t="shared" si="0"/>
        <v>22</v>
      </c>
      <c r="K11" s="3">
        <v>22</v>
      </c>
      <c r="N11" s="18"/>
      <c r="O11" s="8"/>
      <c r="P11" s="27"/>
      <c r="Q11" s="28"/>
      <c r="R11" s="18"/>
      <c r="S11" s="18"/>
      <c r="T11" s="8"/>
      <c r="U11" s="8"/>
      <c r="V11" s="8"/>
    </row>
    <row r="12" spans="1:22" ht="12.75">
      <c r="A12" s="3"/>
      <c r="B12" s="12"/>
      <c r="C12" s="46"/>
      <c r="D12" s="23"/>
      <c r="G12" s="3">
        <v>9</v>
      </c>
      <c r="H12" s="40" t="s">
        <v>46</v>
      </c>
      <c r="I12" s="40"/>
      <c r="J12" s="4">
        <f t="shared" si="0"/>
        <v>21</v>
      </c>
      <c r="K12" s="16">
        <v>21</v>
      </c>
      <c r="N12" s="18"/>
      <c r="O12" s="8"/>
      <c r="P12" s="27"/>
      <c r="Q12" s="28"/>
      <c r="R12" s="8"/>
      <c r="S12" s="18"/>
      <c r="T12" s="8"/>
      <c r="U12" s="8"/>
      <c r="V12" s="8"/>
    </row>
    <row r="13" spans="1:22" ht="12.75">
      <c r="A13" s="3"/>
      <c r="B13" s="19" t="s">
        <v>10</v>
      </c>
      <c r="C13" s="49" t="s">
        <v>69</v>
      </c>
      <c r="D13" s="21">
        <f>IF(A16=3,25,IF(A15=2,22,20))</f>
        <v>25</v>
      </c>
      <c r="E13" s="22" t="s">
        <v>8</v>
      </c>
      <c r="H13" s="43" t="s">
        <v>35</v>
      </c>
      <c r="J13" s="4">
        <f t="shared" si="0"/>
        <v>21</v>
      </c>
      <c r="K13" s="3">
        <v>21</v>
      </c>
      <c r="N13" s="18"/>
      <c r="O13" s="8"/>
      <c r="P13" s="8"/>
      <c r="Q13" s="9"/>
      <c r="R13" s="18"/>
      <c r="S13" s="18"/>
      <c r="T13" s="8"/>
      <c r="U13" s="8"/>
      <c r="V13" s="8"/>
    </row>
    <row r="14" spans="1:22" ht="12.75">
      <c r="A14" s="3">
        <v>1</v>
      </c>
      <c r="B14" s="12" t="s">
        <v>6</v>
      </c>
      <c r="C14" s="46">
        <v>0.02193287037037037</v>
      </c>
      <c r="D14" s="23">
        <f>IF(ROUNDDOWN(2*$D$13-$D$13*$C14/$C$14,)&lt;10,10,ROUNDDOWN(2*$D$13-$D$13*$C14/$C$14,))</f>
        <v>25</v>
      </c>
      <c r="E14" s="8"/>
      <c r="H14" s="54" t="s">
        <v>14</v>
      </c>
      <c r="I14" s="52"/>
      <c r="J14" s="4">
        <f t="shared" si="0"/>
        <v>21</v>
      </c>
      <c r="K14" s="3">
        <v>21</v>
      </c>
      <c r="N14" s="18"/>
      <c r="O14" s="18"/>
      <c r="P14" s="18"/>
      <c r="Q14" s="8"/>
      <c r="R14" s="8"/>
      <c r="S14" s="8"/>
      <c r="T14" s="8"/>
      <c r="U14" s="8"/>
      <c r="V14" s="8"/>
    </row>
    <row r="15" spans="1:22" ht="12.75">
      <c r="A15" s="3">
        <v>2</v>
      </c>
      <c r="B15" s="12" t="s">
        <v>43</v>
      </c>
      <c r="C15" s="46">
        <v>0.02560185185185185</v>
      </c>
      <c r="D15" s="23">
        <f>IF(ROUNDDOWN(2*$D$13-$D$13*$C15/$C$14,)&lt;10,10,ROUNDDOWN(2*$D$13-$D$13*$C15/$C$14,))</f>
        <v>20</v>
      </c>
      <c r="F15" s="22"/>
      <c r="G15" s="3">
        <v>12</v>
      </c>
      <c r="H15" s="54" t="s">
        <v>4</v>
      </c>
      <c r="I15" s="52"/>
      <c r="J15" s="4">
        <f t="shared" si="0"/>
        <v>20</v>
      </c>
      <c r="K15" s="3">
        <v>20</v>
      </c>
      <c r="N15" s="18"/>
      <c r="O15" s="18"/>
      <c r="P15" s="18"/>
      <c r="Q15" s="8"/>
      <c r="R15" s="8"/>
      <c r="S15" s="8"/>
      <c r="T15" s="8"/>
      <c r="U15" s="8"/>
      <c r="V15" s="8"/>
    </row>
    <row r="16" spans="1:22" ht="12.75">
      <c r="A16" s="3">
        <v>3</v>
      </c>
      <c r="B16" s="12" t="s">
        <v>12</v>
      </c>
      <c r="C16" s="46" t="s">
        <v>40</v>
      </c>
      <c r="D16" s="23">
        <v>5</v>
      </c>
      <c r="E16" s="8"/>
      <c r="F16" s="8"/>
      <c r="H16" s="43" t="s">
        <v>43</v>
      </c>
      <c r="J16" s="4">
        <f t="shared" si="0"/>
        <v>20</v>
      </c>
      <c r="K16" s="16">
        <v>20</v>
      </c>
      <c r="N16" s="18"/>
      <c r="O16" s="18"/>
      <c r="P16" s="18"/>
      <c r="Q16" s="8"/>
      <c r="R16" s="8"/>
      <c r="S16" s="8"/>
      <c r="T16" s="8"/>
      <c r="U16" s="8"/>
      <c r="V16" s="8"/>
    </row>
    <row r="17" spans="7:22" ht="12.75">
      <c r="G17" s="3">
        <v>14</v>
      </c>
      <c r="H17" s="43" t="s">
        <v>47</v>
      </c>
      <c r="J17" s="4">
        <f t="shared" si="0"/>
        <v>19</v>
      </c>
      <c r="K17" s="3">
        <v>19</v>
      </c>
      <c r="N17" s="18"/>
      <c r="O17" s="18"/>
      <c r="P17" s="18"/>
      <c r="Q17" s="8"/>
      <c r="R17" s="8"/>
      <c r="S17" s="8"/>
      <c r="T17" s="8"/>
      <c r="U17" s="8"/>
      <c r="V17" s="8"/>
    </row>
    <row r="18" spans="6:22" ht="12.75">
      <c r="F18" s="8"/>
      <c r="G18" s="3">
        <v>15</v>
      </c>
      <c r="H18" s="43" t="s">
        <v>9</v>
      </c>
      <c r="J18" s="4">
        <f t="shared" si="0"/>
        <v>14</v>
      </c>
      <c r="K18" s="3">
        <v>14</v>
      </c>
      <c r="N18" s="18"/>
      <c r="O18" s="18"/>
      <c r="P18" s="18"/>
      <c r="Q18" s="8"/>
      <c r="R18" s="8"/>
      <c r="S18" s="8"/>
      <c r="T18" s="8"/>
      <c r="U18" s="8"/>
      <c r="V18" s="8"/>
    </row>
    <row r="19" spans="6:22" ht="12.75">
      <c r="F19" s="8"/>
      <c r="H19" s="41" t="s">
        <v>61</v>
      </c>
      <c r="J19" s="4">
        <f t="shared" si="0"/>
        <v>14</v>
      </c>
      <c r="K19" s="3">
        <v>14</v>
      </c>
      <c r="N19" s="18"/>
      <c r="O19" s="18"/>
      <c r="P19" s="18"/>
      <c r="Q19" s="8"/>
      <c r="R19" s="8"/>
      <c r="S19" s="8"/>
      <c r="T19" s="8"/>
      <c r="U19" s="8"/>
      <c r="V19" s="8"/>
    </row>
    <row r="20" spans="1:22" ht="12.75">
      <c r="A20" s="3"/>
      <c r="B20" s="19" t="s">
        <v>15</v>
      </c>
      <c r="C20" s="49" t="s">
        <v>70</v>
      </c>
      <c r="D20" s="21">
        <f>IF(A23=3,25,IF(A22=2,22,20))</f>
        <v>25</v>
      </c>
      <c r="E20" s="22" t="s">
        <v>8</v>
      </c>
      <c r="F20" s="8"/>
      <c r="G20" s="3">
        <v>17</v>
      </c>
      <c r="H20" s="40" t="s">
        <v>58</v>
      </c>
      <c r="I20" s="53"/>
      <c r="J20" s="4">
        <f t="shared" si="0"/>
        <v>13</v>
      </c>
      <c r="K20" s="3">
        <v>13</v>
      </c>
      <c r="N20" s="18"/>
      <c r="O20" s="18"/>
      <c r="P20" s="18"/>
      <c r="Q20" s="8"/>
      <c r="R20" s="8"/>
      <c r="S20" s="8"/>
      <c r="T20" s="8"/>
      <c r="U20" s="8"/>
      <c r="V20" s="8"/>
    </row>
    <row r="21" spans="1:22" ht="12.75">
      <c r="A21" s="3">
        <v>1</v>
      </c>
      <c r="B21" s="12" t="s">
        <v>44</v>
      </c>
      <c r="C21" s="46">
        <v>0.024733796296296295</v>
      </c>
      <c r="D21" s="23">
        <f>IF(ROUNDDOWN(2*$D$20-$D$20*$C21/$C$21,)&lt;10,10,ROUNDDOWN(2*$D$20-$D$20*$C21/$C$21,))</f>
        <v>25</v>
      </c>
      <c r="E21" s="24"/>
      <c r="F21" s="8"/>
      <c r="G21" s="3">
        <v>18</v>
      </c>
      <c r="H21" s="40" t="s">
        <v>37</v>
      </c>
      <c r="I21" s="53"/>
      <c r="J21" s="4">
        <f t="shared" si="0"/>
        <v>11</v>
      </c>
      <c r="K21" s="3">
        <v>11</v>
      </c>
      <c r="N21" s="18"/>
      <c r="O21" s="18"/>
      <c r="P21" s="18"/>
      <c r="Q21" s="8"/>
      <c r="R21" s="8"/>
      <c r="S21" s="8"/>
      <c r="T21" s="8"/>
      <c r="U21" s="8"/>
      <c r="V21" s="8"/>
    </row>
    <row r="22" spans="1:22" ht="12.75">
      <c r="A22" s="3">
        <v>2</v>
      </c>
      <c r="B22" s="12" t="s">
        <v>37</v>
      </c>
      <c r="C22" s="46">
        <v>0.03800925925925926</v>
      </c>
      <c r="D22" s="23">
        <f>IF(ROUNDDOWN(2*$D$20-$D$20*$C22/$C$21,)&lt;10,10,ROUNDDOWN(2*$D$20-$D$20*$C22/$C$21,))</f>
        <v>11</v>
      </c>
      <c r="E22" s="24"/>
      <c r="F22" s="8"/>
      <c r="G22" s="3">
        <v>19</v>
      </c>
      <c r="H22" s="40" t="s">
        <v>62</v>
      </c>
      <c r="I22" s="53"/>
      <c r="J22" s="4">
        <f t="shared" si="0"/>
        <v>10</v>
      </c>
      <c r="K22" s="3">
        <v>10</v>
      </c>
      <c r="N22" s="18"/>
      <c r="O22" s="18"/>
      <c r="P22" s="18"/>
      <c r="Q22" s="8"/>
      <c r="R22" s="8"/>
      <c r="S22" s="8"/>
      <c r="T22" s="8"/>
      <c r="U22" s="8"/>
      <c r="V22" s="8"/>
    </row>
    <row r="23" spans="1:22" ht="12.75">
      <c r="A23" s="3">
        <v>3</v>
      </c>
      <c r="B23" s="12" t="s">
        <v>36</v>
      </c>
      <c r="C23" s="46">
        <v>0.041192129629629634</v>
      </c>
      <c r="D23" s="23">
        <f>IF(ROUNDDOWN(2*$D$20-$D$20*$C23/$C$21,)&lt;10,10,ROUNDDOWN(2*$D$20-$D$20*$C23/$C$21,))</f>
        <v>10</v>
      </c>
      <c r="E23" s="24"/>
      <c r="F23" s="8"/>
      <c r="H23" s="43" t="s">
        <v>36</v>
      </c>
      <c r="J23" s="4">
        <f t="shared" si="0"/>
        <v>10</v>
      </c>
      <c r="K23" s="3">
        <v>10</v>
      </c>
      <c r="N23" s="18"/>
      <c r="O23" s="18"/>
      <c r="P23" s="18"/>
      <c r="Q23" s="8"/>
      <c r="R23" s="8"/>
      <c r="S23" s="8"/>
      <c r="T23" s="8"/>
      <c r="U23" s="8"/>
      <c r="V23" s="8"/>
    </row>
    <row r="24" spans="1:11" ht="12.75">
      <c r="A24" s="3">
        <v>4</v>
      </c>
      <c r="B24" s="12" t="s">
        <v>34</v>
      </c>
      <c r="C24" s="46">
        <v>0.04454861111111111</v>
      </c>
      <c r="D24" s="23">
        <f>IF(ROUNDDOWN(2*$D$20-$D$20*$C24/$C$21,)&lt;10,10,ROUNDDOWN(2*$D$20-$D$20*$C24/$C$21,))</f>
        <v>10</v>
      </c>
      <c r="F24" s="8"/>
      <c r="H24" s="40" t="s">
        <v>34</v>
      </c>
      <c r="I24" s="53"/>
      <c r="J24" s="4">
        <f t="shared" si="0"/>
        <v>10</v>
      </c>
      <c r="K24" s="3">
        <v>10</v>
      </c>
    </row>
    <row r="25" spans="6:13" ht="12.75">
      <c r="F25" s="8"/>
      <c r="H25" s="43" t="s">
        <v>78</v>
      </c>
      <c r="J25" s="4">
        <f t="shared" si="0"/>
        <v>10</v>
      </c>
      <c r="K25" s="3">
        <v>10</v>
      </c>
      <c r="M25"/>
    </row>
    <row r="26" spans="6:13" ht="12.75">
      <c r="F26" s="8"/>
      <c r="H26" s="43" t="s">
        <v>50</v>
      </c>
      <c r="I26" s="8"/>
      <c r="J26" s="4">
        <f t="shared" si="0"/>
        <v>10</v>
      </c>
      <c r="K26" s="18">
        <v>10</v>
      </c>
      <c r="M26"/>
    </row>
    <row r="27" spans="8:11" ht="12.75">
      <c r="H27" s="43" t="s">
        <v>59</v>
      </c>
      <c r="J27" s="4">
        <f t="shared" si="0"/>
        <v>10</v>
      </c>
      <c r="K27" s="3">
        <v>10</v>
      </c>
    </row>
    <row r="28" spans="1:11" ht="12.75">
      <c r="A28" s="18"/>
      <c r="B28" s="19" t="s">
        <v>22</v>
      </c>
      <c r="C28" s="49" t="s">
        <v>70</v>
      </c>
      <c r="D28" s="21">
        <f>IF(A31=3,25,IF(A30=2,22,20))</f>
        <v>25</v>
      </c>
      <c r="E28" s="22" t="s">
        <v>8</v>
      </c>
      <c r="H28" s="43" t="s">
        <v>60</v>
      </c>
      <c r="J28" s="4">
        <f t="shared" si="0"/>
        <v>10</v>
      </c>
      <c r="K28" s="3">
        <v>10</v>
      </c>
    </row>
    <row r="29" spans="1:11" ht="12.75">
      <c r="A29" s="18">
        <v>1</v>
      </c>
      <c r="B29" s="12" t="s">
        <v>45</v>
      </c>
      <c r="C29" s="46">
        <v>0.02767361111111111</v>
      </c>
      <c r="D29" s="23">
        <f>IF(ROUNDDOWN(2*$D$28-$D$28*$C29/$C$29,)&lt;10,10,ROUNDDOWN(2*$D$28-$D$28*$C29/$C$29,))</f>
        <v>25</v>
      </c>
      <c r="E29" s="24"/>
      <c r="F29" s="22"/>
      <c r="H29" s="42" t="s">
        <v>63</v>
      </c>
      <c r="J29" s="4">
        <f t="shared" si="0"/>
        <v>10</v>
      </c>
      <c r="K29" s="3">
        <v>10</v>
      </c>
    </row>
    <row r="30" spans="1:11" ht="12.75">
      <c r="A30" s="3">
        <v>2</v>
      </c>
      <c r="B30" t="s">
        <v>46</v>
      </c>
      <c r="C30" s="46">
        <v>0.031342592592592596</v>
      </c>
      <c r="D30" s="23">
        <f>IF(ROUNDDOWN(2*$D$28-$D$28*$C30/$C$29,)&lt;10,10,ROUNDDOWN(2*$D$28-$D$28*$C30/$C$29,))</f>
        <v>21</v>
      </c>
      <c r="E30" s="24"/>
      <c r="F30" s="24"/>
      <c r="G30" s="3">
        <v>27</v>
      </c>
      <c r="H30" s="12" t="s">
        <v>12</v>
      </c>
      <c r="J30" s="4">
        <f t="shared" si="0"/>
        <v>5</v>
      </c>
      <c r="K30" s="3">
        <v>5</v>
      </c>
    </row>
    <row r="31" spans="1:11" ht="12.75">
      <c r="A31" s="18">
        <v>3</v>
      </c>
      <c r="B31" t="s">
        <v>35</v>
      </c>
      <c r="C31" s="46">
        <v>0.03197916666666666</v>
      </c>
      <c r="D31" s="23">
        <f>IF(ROUNDDOWN(2*$D$28-$D$28*$C31/$C$29,)&lt;10,10,ROUNDDOWN(2*$D$28-$D$28*$C31/$C$29,))</f>
        <v>21</v>
      </c>
      <c r="E31" s="24"/>
      <c r="F31" s="24"/>
      <c r="H31" t="s">
        <v>48</v>
      </c>
      <c r="J31" s="4">
        <f t="shared" si="0"/>
        <v>5</v>
      </c>
      <c r="K31" s="3">
        <v>5</v>
      </c>
    </row>
    <row r="32" spans="1:11" ht="12.75">
      <c r="A32" s="37">
        <v>4</v>
      </c>
      <c r="B32" t="s">
        <v>47</v>
      </c>
      <c r="C32" s="46">
        <v>0.03369212962962963</v>
      </c>
      <c r="D32" s="23">
        <f>IF(ROUNDDOWN(2*$D$28-$D$28*$C32/$C$29,)&lt;10,10,ROUNDDOWN(2*$D$28-$D$28*$C32/$C$29,))</f>
        <v>19</v>
      </c>
      <c r="F32" s="24"/>
      <c r="H32" s="41" t="s">
        <v>64</v>
      </c>
      <c r="J32" s="4">
        <f t="shared" si="0"/>
        <v>5</v>
      </c>
      <c r="K32" s="3">
        <v>5</v>
      </c>
    </row>
    <row r="33" spans="1:11" ht="12.75">
      <c r="A33" s="37">
        <v>5</v>
      </c>
      <c r="B33" t="s">
        <v>48</v>
      </c>
      <c r="C33" s="46" t="s">
        <v>40</v>
      </c>
      <c r="D33" s="23">
        <v>5</v>
      </c>
      <c r="H33" s="55" t="s">
        <v>41</v>
      </c>
      <c r="I33" s="45"/>
      <c r="J33" s="56"/>
      <c r="K33" s="57">
        <f>COUNTA(K4:K32)-1</f>
        <v>28</v>
      </c>
    </row>
    <row r="35" spans="6:8" ht="12.75">
      <c r="F35" s="22"/>
      <c r="H35" s="12"/>
    </row>
    <row r="36" ht="12.75">
      <c r="F36" s="24"/>
    </row>
    <row r="37" spans="1:10" ht="12.75">
      <c r="A37" s="18"/>
      <c r="B37" s="19" t="s">
        <v>52</v>
      </c>
      <c r="C37" s="20" t="s">
        <v>53</v>
      </c>
      <c r="D37" s="21">
        <f>IF(A40=3,25,IF(A39=2,22,20))</f>
        <v>22</v>
      </c>
      <c r="E37" s="22" t="s">
        <v>8</v>
      </c>
      <c r="F37" s="24"/>
      <c r="J37" s="9"/>
    </row>
    <row r="38" spans="1:10" ht="12.75">
      <c r="A38" s="18">
        <v>1</v>
      </c>
      <c r="B38" s="41" t="s">
        <v>51</v>
      </c>
      <c r="C38" s="46">
        <v>0.03193287037037037</v>
      </c>
      <c r="D38" s="23">
        <f>IF(ROUNDDOWN(2*$D$37-$D$37*$C38/$C$38,)&lt;10,10,ROUNDDOWN(2*$D$37-$D$37*$C38/$C$38,))</f>
        <v>22</v>
      </c>
      <c r="E38" s="24"/>
      <c r="F38" s="24"/>
      <c r="J38" s="9"/>
    </row>
    <row r="39" spans="1:10" ht="12.75">
      <c r="A39" s="3">
        <v>2</v>
      </c>
      <c r="B39" s="43" t="s">
        <v>78</v>
      </c>
      <c r="C39" s="46">
        <v>0.05238425925925926</v>
      </c>
      <c r="D39" s="23">
        <f>IF(ROUNDDOWN(2*$D$37-$D$37*$C39/$C$38,)&lt;10,10,ROUNDDOWN(2*$D$37-$D$37*$C39/$C$38,))</f>
        <v>10</v>
      </c>
      <c r="E39" s="24"/>
      <c r="F39" s="22"/>
      <c r="J39" s="9"/>
    </row>
    <row r="40" spans="6:10" ht="12.75">
      <c r="F40" s="8"/>
      <c r="J40" s="9"/>
    </row>
    <row r="41" spans="8:11" ht="12.75">
      <c r="H41" s="19"/>
      <c r="I41" s="19"/>
      <c r="J41" s="11"/>
      <c r="K41" s="25"/>
    </row>
    <row r="42" spans="6:11" ht="12.75">
      <c r="F42" s="8"/>
      <c r="H42" s="26" t="s">
        <v>16</v>
      </c>
      <c r="I42" s="27"/>
      <c r="J42" s="28"/>
      <c r="K42" s="29"/>
    </row>
    <row r="43" spans="1:11" ht="12.75">
      <c r="A43" s="18"/>
      <c r="C43" s="15"/>
      <c r="D43" s="23"/>
      <c r="E43" s="24"/>
      <c r="H43" s="30" t="s">
        <v>17</v>
      </c>
      <c r="I43" s="27" t="s">
        <v>18</v>
      </c>
      <c r="J43" s="28"/>
      <c r="K43" s="31" t="s">
        <v>19</v>
      </c>
    </row>
    <row r="44" spans="1:11" ht="12.75">
      <c r="A44" s="37"/>
      <c r="C44" s="15"/>
      <c r="D44" s="23"/>
      <c r="H44" s="33"/>
      <c r="I44" s="32" t="s">
        <v>20</v>
      </c>
      <c r="J44" s="5"/>
      <c r="K44" s="31" t="s">
        <v>21</v>
      </c>
    </row>
    <row r="45" spans="1:11" ht="12.75">
      <c r="A45" s="37"/>
      <c r="C45" s="15"/>
      <c r="D45" s="23"/>
      <c r="H45" s="33"/>
      <c r="I45" s="32" t="s">
        <v>23</v>
      </c>
      <c r="J45" s="5"/>
      <c r="K45" s="31" t="s">
        <v>24</v>
      </c>
    </row>
    <row r="46" spans="1:11" ht="12.75">
      <c r="A46" s="37"/>
      <c r="C46" s="15"/>
      <c r="D46" s="50"/>
      <c r="H46" s="33" t="s">
        <v>25</v>
      </c>
      <c r="I46" s="32"/>
      <c r="J46" s="5"/>
      <c r="K46" s="31"/>
    </row>
    <row r="47" spans="1:11" ht="12.75">
      <c r="A47" s="18"/>
      <c r="B47" s="12"/>
      <c r="C47" s="17"/>
      <c r="D47" s="44"/>
      <c r="E47" s="8"/>
      <c r="H47" s="34" t="s">
        <v>26</v>
      </c>
      <c r="I47" s="32"/>
      <c r="J47" s="5"/>
      <c r="K47" s="31"/>
    </row>
    <row r="48" spans="1:11" ht="12.75">
      <c r="A48" s="18"/>
      <c r="B48" s="47" t="s">
        <v>56</v>
      </c>
      <c r="C48" s="49" t="s">
        <v>53</v>
      </c>
      <c r="D48" s="51">
        <f>IF(A51=3,25,IF(A50=2,22,20))</f>
        <v>25</v>
      </c>
      <c r="E48" s="22" t="s">
        <v>8</v>
      </c>
      <c r="H48" s="33" t="s">
        <v>27</v>
      </c>
      <c r="I48" s="32"/>
      <c r="J48" s="5"/>
      <c r="K48" s="31"/>
    </row>
    <row r="49" spans="1:11" ht="12.75">
      <c r="A49" s="18">
        <v>1</v>
      </c>
      <c r="B49" s="41" t="s">
        <v>49</v>
      </c>
      <c r="C49" s="46">
        <v>0.02804398148148148</v>
      </c>
      <c r="D49" s="50">
        <f>IF(ROUNDDOWN(2*$D$48-$D$48*$C49/$C$49,)&lt;10,10,ROUNDDOWN(2*$D$48-$D$48*$C49/$C$49,))</f>
        <v>25</v>
      </c>
      <c r="E49" s="24"/>
      <c r="H49" s="35" t="s">
        <v>28</v>
      </c>
      <c r="I49" s="32"/>
      <c r="J49" s="5"/>
      <c r="K49" s="31" t="s">
        <v>29</v>
      </c>
    </row>
    <row r="50" spans="1:11" ht="12.75">
      <c r="A50" s="3">
        <v>2</v>
      </c>
      <c r="B50" s="43" t="s">
        <v>14</v>
      </c>
      <c r="C50" s="46">
        <v>0.03190972222222222</v>
      </c>
      <c r="D50" s="50">
        <f>IF(ROUNDDOWN(2*$D$48-$D$48*$C50/$C$49,)&lt;10,10,ROUNDDOWN(2*$D$48-$D$48*$C50/$C$49,))</f>
        <v>21</v>
      </c>
      <c r="E50" s="24"/>
      <c r="H50" s="33" t="s">
        <v>30</v>
      </c>
      <c r="I50" s="32"/>
      <c r="J50" s="5"/>
      <c r="K50" s="31" t="s">
        <v>31</v>
      </c>
    </row>
    <row r="51" spans="1:11" ht="12.75">
      <c r="A51" s="18">
        <v>3</v>
      </c>
      <c r="B51" s="43" t="s">
        <v>50</v>
      </c>
      <c r="C51" s="46">
        <v>0.05238425925925926</v>
      </c>
      <c r="D51" s="50">
        <f>IF(ROUNDDOWN(2*$D$48-$D$48*$C51/$C$49,)&lt;10,10,ROUNDDOWN(2*$D$48-$D$48*$C51/$C$49,))</f>
        <v>10</v>
      </c>
      <c r="E51" s="24"/>
      <c r="H51" s="33" t="s">
        <v>32</v>
      </c>
      <c r="I51" s="27"/>
      <c r="J51" s="28"/>
      <c r="K51" s="29"/>
    </row>
    <row r="52" spans="1:11" ht="12.75">
      <c r="A52" s="37">
        <v>4</v>
      </c>
      <c r="C52" s="46"/>
      <c r="D52" s="50"/>
      <c r="F52" s="22"/>
      <c r="H52" s="61" t="s">
        <v>88</v>
      </c>
      <c r="I52" s="19"/>
      <c r="J52" s="11"/>
      <c r="K52" s="62"/>
    </row>
    <row r="53" spans="1:11" ht="12.75">
      <c r="A53" s="37">
        <v>5</v>
      </c>
      <c r="C53" s="46"/>
      <c r="D53" s="50"/>
      <c r="F53" s="8"/>
      <c r="H53" s="8"/>
      <c r="I53" s="8"/>
      <c r="J53" s="9"/>
      <c r="K53" s="18"/>
    </row>
    <row r="54" spans="1:6" ht="12.75">
      <c r="A54" s="18"/>
      <c r="B54" s="12"/>
      <c r="C54" s="17"/>
      <c r="D54" s="44"/>
      <c r="E54" s="8"/>
      <c r="F54" s="8"/>
    </row>
    <row r="55" spans="1:6" ht="12.75">
      <c r="A55" s="18"/>
      <c r="B55" s="12"/>
      <c r="C55" s="17"/>
      <c r="D55" s="44"/>
      <c r="E55" s="8"/>
      <c r="F55" s="8"/>
    </row>
    <row r="56" spans="1:6" ht="12.75">
      <c r="A56" s="18"/>
      <c r="B56" s="47" t="s">
        <v>55</v>
      </c>
      <c r="C56" s="49" t="s">
        <v>66</v>
      </c>
      <c r="D56" s="51">
        <f>IF(A59=3,25,IF(A58=2,22,20))</f>
        <v>25</v>
      </c>
      <c r="E56" s="22" t="s">
        <v>8</v>
      </c>
      <c r="F56" s="22"/>
    </row>
    <row r="57" spans="1:6" ht="12.75">
      <c r="A57" s="18">
        <v>1</v>
      </c>
      <c r="B57" s="41" t="s">
        <v>57</v>
      </c>
      <c r="C57" s="46">
        <v>0.01513888888888889</v>
      </c>
      <c r="D57" s="50">
        <f aca="true" t="shared" si="1" ref="D57:D62">IF(ROUNDDOWN(2*$D$56-$D$56*$C57/$C$57,)&lt;10,10,ROUNDDOWN(2*$D$56-$D$56*$C57/$C$57,))</f>
        <v>25</v>
      </c>
      <c r="E57" s="22"/>
      <c r="F57" s="8"/>
    </row>
    <row r="58" spans="1:6" ht="12.75">
      <c r="A58" s="3">
        <v>2</v>
      </c>
      <c r="B58" s="43" t="s">
        <v>9</v>
      </c>
      <c r="C58" s="46">
        <v>0.021458333333333333</v>
      </c>
      <c r="D58" s="50">
        <f t="shared" si="1"/>
        <v>14</v>
      </c>
      <c r="E58" s="8"/>
      <c r="F58" s="8"/>
    </row>
    <row r="59" spans="1:6" ht="12.75">
      <c r="A59" s="18">
        <v>3</v>
      </c>
      <c r="B59" s="43" t="s">
        <v>58</v>
      </c>
      <c r="C59" s="46">
        <v>0.0221875</v>
      </c>
      <c r="D59" s="50">
        <f t="shared" si="1"/>
        <v>13</v>
      </c>
      <c r="E59" s="8"/>
      <c r="F59" s="8"/>
    </row>
    <row r="60" spans="1:6" ht="12.75">
      <c r="A60" s="37">
        <v>4</v>
      </c>
      <c r="B60" s="43" t="s">
        <v>59</v>
      </c>
      <c r="C60" s="46">
        <v>0.02428240740740741</v>
      </c>
      <c r="D60" s="50">
        <f t="shared" si="1"/>
        <v>10</v>
      </c>
      <c r="F60" s="8"/>
    </row>
    <row r="61" spans="1:6" ht="12.75">
      <c r="A61" s="37">
        <v>5</v>
      </c>
      <c r="B61" s="43" t="s">
        <v>60</v>
      </c>
      <c r="C61" s="46">
        <v>0.026331018518518517</v>
      </c>
      <c r="D61" s="50">
        <f t="shared" si="1"/>
        <v>10</v>
      </c>
      <c r="F61" s="22"/>
    </row>
    <row r="62" spans="1:6" ht="12.75">
      <c r="A62" s="3">
        <v>6</v>
      </c>
      <c r="B62" s="42" t="s">
        <v>63</v>
      </c>
      <c r="C62" s="46">
        <v>0.04538194444444444</v>
      </c>
      <c r="D62" s="50">
        <f t="shared" si="1"/>
        <v>10</v>
      </c>
      <c r="F62" s="8"/>
    </row>
    <row r="63" spans="1:6" ht="12.75">
      <c r="A63" s="3">
        <v>7</v>
      </c>
      <c r="B63" s="41" t="s">
        <v>64</v>
      </c>
      <c r="C63" s="48" t="s">
        <v>65</v>
      </c>
      <c r="D63" s="44">
        <v>5</v>
      </c>
      <c r="F63" s="8"/>
    </row>
    <row r="64" spans="1:4" ht="12.75">
      <c r="A64" s="3"/>
      <c r="B64" s="8"/>
      <c r="C64" s="46"/>
      <c r="D64" s="44"/>
    </row>
    <row r="65" spans="1:4" ht="12.75">
      <c r="A65" s="3"/>
      <c r="C65" s="46"/>
      <c r="D65" s="44"/>
    </row>
    <row r="66" spans="1:5" ht="12.75">
      <c r="A66" s="18"/>
      <c r="B66" s="47" t="s">
        <v>54</v>
      </c>
      <c r="C66" s="49" t="s">
        <v>66</v>
      </c>
      <c r="D66" s="51">
        <f>IF(A69=3,25,IF(A68=2,22,20))</f>
        <v>25</v>
      </c>
      <c r="E66" s="22" t="s">
        <v>8</v>
      </c>
    </row>
    <row r="67" spans="1:4" ht="12.75">
      <c r="A67" s="18">
        <v>1</v>
      </c>
      <c r="B67" s="41" t="s">
        <v>80</v>
      </c>
      <c r="C67" s="46">
        <v>0.020925925925925928</v>
      </c>
      <c r="D67" s="50">
        <f>IF(ROUNDDOWN(2*$D$66-$D$57*$C67/$C$67,)&lt;10,10,ROUNDDOWN(2*$D$66-$D$66*$C67/$C$67,))</f>
        <v>25</v>
      </c>
    </row>
    <row r="68" spans="1:5" ht="12.75">
      <c r="A68" s="3">
        <v>2</v>
      </c>
      <c r="B68" s="43" t="s">
        <v>61</v>
      </c>
      <c r="C68" s="46">
        <v>0.02957175925925926</v>
      </c>
      <c r="D68" s="50">
        <f>IF(ROUNDDOWN(2*$D$66-$D$57*$C68/$C$67,)&lt;10,10,ROUNDDOWN(2*$D$66-$D$66*$C68/$C$67,))</f>
        <v>14</v>
      </c>
      <c r="E68" s="8"/>
    </row>
    <row r="69" spans="1:4" ht="12.75">
      <c r="A69" s="18">
        <v>3</v>
      </c>
      <c r="B69" s="43" t="s">
        <v>62</v>
      </c>
      <c r="C69" s="46">
        <v>0.034131944444444444</v>
      </c>
      <c r="D69" s="50">
        <f>IF(ROUNDDOWN(2*$D$66-$D$57*$C69/$C$67,)&lt;10,10,ROUNDDOWN(2*$D$66-$D$66*$C69/$C$67,))</f>
        <v>10</v>
      </c>
    </row>
    <row r="70" spans="1:6" ht="12.75">
      <c r="A70" s="37"/>
      <c r="C70" s="46"/>
      <c r="D70" s="23"/>
      <c r="F70" s="8"/>
    </row>
    <row r="71" spans="1:4" ht="12.75">
      <c r="A71" s="37"/>
      <c r="C71" s="46"/>
      <c r="D71" s="23"/>
    </row>
    <row r="72" spans="1:3" ht="12.75">
      <c r="A72" s="3"/>
      <c r="C72" s="46"/>
    </row>
    <row r="73" spans="1:3" ht="12.75">
      <c r="A73" s="3"/>
      <c r="C73" s="46"/>
    </row>
    <row r="74" spans="1:3" ht="12.75">
      <c r="A74" s="3"/>
      <c r="C74" s="46"/>
    </row>
    <row r="75" ht="12.75">
      <c r="A75" s="3"/>
    </row>
    <row r="76" ht="12.75">
      <c r="A76" s="3"/>
    </row>
    <row r="77" ht="12.75">
      <c r="A77" s="3"/>
    </row>
    <row r="78" ht="12.75">
      <c r="A78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workbookViewId="0" topLeftCell="A4">
      <selection activeCell="D66" sqref="D66:D68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3" width="15.7109375" style="32" customWidth="1"/>
    <col min="4" max="4" width="8.421875" style="0" customWidth="1"/>
    <col min="5" max="5" width="6.57421875" style="0" customWidth="1"/>
    <col min="6" max="6" width="2.8515625" style="0" customWidth="1"/>
    <col min="7" max="7" width="2.7109375" style="3" customWidth="1"/>
    <col min="8" max="8" width="10.8515625" style="0" customWidth="1"/>
    <col min="10" max="10" width="9.140625" style="4" customWidth="1"/>
    <col min="11" max="16" width="5.8515625" style="3" customWidth="1"/>
  </cols>
  <sheetData>
    <row r="1" spans="1:22" ht="15.75">
      <c r="A1" s="1" t="s">
        <v>33</v>
      </c>
      <c r="C1" s="2">
        <v>43209</v>
      </c>
      <c r="D1" s="3"/>
      <c r="N1" s="18"/>
      <c r="O1" s="18"/>
      <c r="P1" s="18"/>
      <c r="Q1" s="8"/>
      <c r="R1" s="8"/>
      <c r="S1" s="8"/>
      <c r="T1" s="8"/>
      <c r="U1" s="8"/>
      <c r="V1" s="8"/>
    </row>
    <row r="2" spans="1:22" ht="15.75">
      <c r="A2" s="1"/>
      <c r="B2" s="5" t="s">
        <v>42</v>
      </c>
      <c r="C2" s="6"/>
      <c r="D2" s="3"/>
      <c r="H2" s="7" t="s">
        <v>1</v>
      </c>
      <c r="I2" s="8"/>
      <c r="J2" s="9"/>
      <c r="N2" s="18"/>
      <c r="O2" s="8"/>
      <c r="P2" s="8"/>
      <c r="Q2" s="9"/>
      <c r="R2" s="18"/>
      <c r="S2" s="18"/>
      <c r="T2" s="8"/>
      <c r="U2" s="8"/>
      <c r="V2" s="8"/>
    </row>
    <row r="3" spans="1:22" ht="15.75">
      <c r="A3" s="1"/>
      <c r="B3" s="5" t="s">
        <v>72</v>
      </c>
      <c r="C3" s="10"/>
      <c r="J3" s="11" t="s">
        <v>2</v>
      </c>
      <c r="K3" s="11" t="s">
        <v>68</v>
      </c>
      <c r="L3" s="11" t="s">
        <v>85</v>
      </c>
      <c r="M3" s="9"/>
      <c r="N3" s="18"/>
      <c r="O3" s="38"/>
      <c r="P3" s="27"/>
      <c r="Q3" s="28"/>
      <c r="R3" s="8"/>
      <c r="S3" s="18"/>
      <c r="T3" s="8"/>
      <c r="U3" s="8"/>
      <c r="V3" s="8"/>
    </row>
    <row r="4" spans="1:22" ht="12.75">
      <c r="A4" s="3"/>
      <c r="B4" s="5" t="s">
        <v>3</v>
      </c>
      <c r="C4" s="10"/>
      <c r="D4" s="3"/>
      <c r="G4" s="3">
        <v>1</v>
      </c>
      <c r="H4" s="41" t="s">
        <v>44</v>
      </c>
      <c r="J4" s="4">
        <f aca="true" t="shared" si="0" ref="J4:J41">SUM(K4:V4)</f>
        <v>50</v>
      </c>
      <c r="K4" s="16">
        <v>25</v>
      </c>
      <c r="L4" s="3">
        <v>25</v>
      </c>
      <c r="N4" s="18"/>
      <c r="O4" s="36"/>
      <c r="P4" s="27"/>
      <c r="Q4" s="28"/>
      <c r="R4" s="18"/>
      <c r="S4" s="18"/>
      <c r="T4" s="8"/>
      <c r="U4" s="8"/>
      <c r="V4" s="8"/>
    </row>
    <row r="5" spans="1:22" ht="12.75">
      <c r="A5" s="3"/>
      <c r="B5" s="43" t="s">
        <v>14</v>
      </c>
      <c r="C5" s="14"/>
      <c r="D5" s="16" t="s">
        <v>86</v>
      </c>
      <c r="H5" s="41" t="s">
        <v>67</v>
      </c>
      <c r="J5" s="4">
        <f t="shared" si="0"/>
        <v>50</v>
      </c>
      <c r="K5" s="3">
        <v>25</v>
      </c>
      <c r="L5" s="3">
        <v>25</v>
      </c>
      <c r="N5" s="18"/>
      <c r="O5" s="8"/>
      <c r="P5" s="27"/>
      <c r="Q5" s="28"/>
      <c r="R5" s="18"/>
      <c r="S5" s="18"/>
      <c r="T5" s="8"/>
      <c r="U5" s="8"/>
      <c r="V5" s="8"/>
    </row>
    <row r="6" spans="1:22" ht="12.75">
      <c r="A6" s="3"/>
      <c r="B6" s="43" t="s">
        <v>46</v>
      </c>
      <c r="C6" s="15"/>
      <c r="D6" s="16" t="s">
        <v>86</v>
      </c>
      <c r="G6" s="3">
        <v>3</v>
      </c>
      <c r="H6" s="41" t="s">
        <v>49</v>
      </c>
      <c r="J6" s="4">
        <f t="shared" si="0"/>
        <v>49</v>
      </c>
      <c r="K6" s="16">
        <v>25</v>
      </c>
      <c r="L6" s="3">
        <v>24</v>
      </c>
      <c r="N6" s="18"/>
      <c r="O6" s="8"/>
      <c r="P6" s="27"/>
      <c r="Q6" s="28"/>
      <c r="R6" s="18"/>
      <c r="S6" s="18"/>
      <c r="T6" s="8"/>
      <c r="U6" s="8"/>
      <c r="V6" s="8"/>
    </row>
    <row r="7" spans="1:22" ht="12.75">
      <c r="A7" s="3"/>
      <c r="B7" s="8"/>
      <c r="C7" s="17"/>
      <c r="D7" s="18"/>
      <c r="G7" s="3">
        <v>4</v>
      </c>
      <c r="H7" s="41" t="s">
        <v>6</v>
      </c>
      <c r="J7" s="4">
        <f t="shared" si="0"/>
        <v>47</v>
      </c>
      <c r="K7" s="3">
        <v>25</v>
      </c>
      <c r="L7" s="3">
        <v>22</v>
      </c>
      <c r="N7" s="18"/>
      <c r="O7" s="8"/>
      <c r="P7" s="27"/>
      <c r="Q7" s="28"/>
      <c r="R7" s="18"/>
      <c r="S7" s="18"/>
      <c r="T7" s="8"/>
      <c r="U7" s="8"/>
      <c r="V7" s="8"/>
    </row>
    <row r="8" spans="1:22" ht="12.75">
      <c r="A8" s="3"/>
      <c r="B8" s="19" t="s">
        <v>7</v>
      </c>
      <c r="C8" s="49" t="s">
        <v>73</v>
      </c>
      <c r="D8" s="21">
        <f>IF($A$11=3,25,IF($A$10=2,22,20))</f>
        <v>20</v>
      </c>
      <c r="E8" s="22" t="s">
        <v>8</v>
      </c>
      <c r="F8" s="22"/>
      <c r="G8" s="3">
        <v>5</v>
      </c>
      <c r="H8" s="41" t="s">
        <v>11</v>
      </c>
      <c r="J8" s="4">
        <f t="shared" si="0"/>
        <v>46</v>
      </c>
      <c r="K8" s="16">
        <v>25</v>
      </c>
      <c r="L8" s="16">
        <v>21</v>
      </c>
      <c r="N8" s="18"/>
      <c r="O8" s="28"/>
      <c r="P8" s="27"/>
      <c r="Q8" s="28"/>
      <c r="R8" s="18"/>
      <c r="S8" s="18"/>
      <c r="T8" s="8"/>
      <c r="U8" s="8"/>
      <c r="V8" s="8"/>
    </row>
    <row r="9" spans="1:22" ht="12.75">
      <c r="A9" s="3">
        <v>1</v>
      </c>
      <c r="B9" s="12" t="s">
        <v>4</v>
      </c>
      <c r="C9" s="46">
        <v>0.034074074074074076</v>
      </c>
      <c r="D9" s="23">
        <f>IF(ROUNDDOWN(2*$D$8-$D$8*$C9/$C$9,)&lt;10,10,ROUNDDOWN(2*$D$8-$D$8*$C9/$C$9,))</f>
        <v>20</v>
      </c>
      <c r="G9" s="3">
        <v>6</v>
      </c>
      <c r="H9" s="40" t="s">
        <v>45</v>
      </c>
      <c r="I9" s="40"/>
      <c r="J9" s="4">
        <f aca="true" t="shared" si="1" ref="J9:J18">SUM(K9:V9)</f>
        <v>45</v>
      </c>
      <c r="K9" s="3">
        <v>25</v>
      </c>
      <c r="L9" s="3">
        <v>20</v>
      </c>
      <c r="N9" s="18"/>
      <c r="O9" s="8"/>
      <c r="P9" s="27"/>
      <c r="Q9" s="28"/>
      <c r="R9" s="18"/>
      <c r="S9" s="18"/>
      <c r="T9" s="8"/>
      <c r="U9" s="8"/>
      <c r="V9" s="8"/>
    </row>
    <row r="10" spans="1:22" ht="12.75">
      <c r="A10" s="3"/>
      <c r="B10" s="12"/>
      <c r="C10" s="46"/>
      <c r="D10" s="23"/>
      <c r="G10" s="3">
        <v>7</v>
      </c>
      <c r="H10" s="43" t="s">
        <v>47</v>
      </c>
      <c r="J10" s="4">
        <f t="shared" si="1"/>
        <v>43</v>
      </c>
      <c r="K10" s="3">
        <v>19</v>
      </c>
      <c r="L10" s="3">
        <v>24</v>
      </c>
      <c r="N10" s="18"/>
      <c r="O10" s="39"/>
      <c r="P10" s="27"/>
      <c r="Q10" s="28"/>
      <c r="R10" s="18"/>
      <c r="S10" s="18"/>
      <c r="T10" s="8"/>
      <c r="U10" s="8"/>
      <c r="V10" s="8"/>
    </row>
    <row r="11" spans="1:22" ht="12.75">
      <c r="A11" s="3"/>
      <c r="B11" s="12"/>
      <c r="C11" s="46"/>
      <c r="D11" s="23"/>
      <c r="G11" s="3">
        <v>8</v>
      </c>
      <c r="H11" s="54" t="s">
        <v>4</v>
      </c>
      <c r="I11" s="52"/>
      <c r="J11" s="4">
        <f t="shared" si="1"/>
        <v>40</v>
      </c>
      <c r="K11" s="3">
        <v>20</v>
      </c>
      <c r="L11" s="3">
        <v>20</v>
      </c>
      <c r="N11" s="18"/>
      <c r="O11" s="8"/>
      <c r="P11" s="27"/>
      <c r="Q11" s="28"/>
      <c r="R11" s="18"/>
      <c r="S11" s="18"/>
      <c r="T11" s="8"/>
      <c r="U11" s="8"/>
      <c r="V11" s="8"/>
    </row>
    <row r="12" spans="1:22" ht="12.75">
      <c r="A12" s="3"/>
      <c r="B12" s="12"/>
      <c r="C12" s="46"/>
      <c r="D12" s="23"/>
      <c r="G12" s="3">
        <v>9</v>
      </c>
      <c r="H12" s="43" t="s">
        <v>35</v>
      </c>
      <c r="J12" s="4">
        <f t="shared" si="1"/>
        <v>39</v>
      </c>
      <c r="K12" s="3">
        <v>21</v>
      </c>
      <c r="L12" s="3">
        <v>18</v>
      </c>
      <c r="N12" s="18"/>
      <c r="O12" s="8"/>
      <c r="P12" s="27"/>
      <c r="Q12" s="28"/>
      <c r="R12" s="8"/>
      <c r="S12" s="18"/>
      <c r="T12" s="8"/>
      <c r="U12" s="8"/>
      <c r="V12" s="8"/>
    </row>
    <row r="13" spans="1:22" ht="12.75">
      <c r="A13" s="3"/>
      <c r="B13" s="12"/>
      <c r="C13" s="46"/>
      <c r="D13" s="23"/>
      <c r="G13" s="3">
        <v>10</v>
      </c>
      <c r="H13" s="41" t="s">
        <v>51</v>
      </c>
      <c r="J13" s="4">
        <f t="shared" si="1"/>
        <v>38</v>
      </c>
      <c r="K13" s="3">
        <v>22</v>
      </c>
      <c r="L13" s="16">
        <v>16</v>
      </c>
      <c r="N13" s="18"/>
      <c r="O13" s="8"/>
      <c r="P13" s="8"/>
      <c r="Q13" s="9"/>
      <c r="R13" s="18"/>
      <c r="S13" s="18"/>
      <c r="T13" s="8"/>
      <c r="U13" s="8"/>
      <c r="V13" s="8"/>
    </row>
    <row r="14" spans="1:22" ht="12.75">
      <c r="A14" s="3"/>
      <c r="B14" s="19" t="s">
        <v>10</v>
      </c>
      <c r="C14" s="49" t="s">
        <v>73</v>
      </c>
      <c r="D14" s="21">
        <f>IF($A$17=3,25,IF($A$16=2,22,20))</f>
        <v>22</v>
      </c>
      <c r="E14" s="22" t="s">
        <v>8</v>
      </c>
      <c r="G14" s="3">
        <v>11</v>
      </c>
      <c r="H14" s="40" t="s">
        <v>46</v>
      </c>
      <c r="I14" s="40"/>
      <c r="J14" s="4">
        <f t="shared" si="1"/>
        <v>36</v>
      </c>
      <c r="K14" s="16">
        <v>21</v>
      </c>
      <c r="L14" s="3">
        <v>15</v>
      </c>
      <c r="N14" s="18"/>
      <c r="O14" s="18"/>
      <c r="P14" s="18"/>
      <c r="Q14" s="8"/>
      <c r="R14" s="8"/>
      <c r="S14" s="8"/>
      <c r="T14" s="8"/>
      <c r="U14" s="8"/>
      <c r="V14" s="8"/>
    </row>
    <row r="15" spans="1:22" ht="12.75">
      <c r="A15" s="3">
        <v>1</v>
      </c>
      <c r="B15" s="12" t="s">
        <v>6</v>
      </c>
      <c r="C15" s="46">
        <v>0.022997685185185187</v>
      </c>
      <c r="D15" s="23">
        <f>IF(ROUNDDOWN(2*$D$14-$D$14*$C15/$C$15,)&lt;10,10,ROUNDDOWN(2*$D$14-$D$14*$C15/$C$15,))</f>
        <v>22</v>
      </c>
      <c r="E15" s="8"/>
      <c r="F15" s="22"/>
      <c r="H15" s="54" t="s">
        <v>14</v>
      </c>
      <c r="I15" s="52"/>
      <c r="J15" s="4">
        <f t="shared" si="1"/>
        <v>36</v>
      </c>
      <c r="K15" s="3">
        <v>21</v>
      </c>
      <c r="L15" s="3">
        <v>15</v>
      </c>
      <c r="N15" s="18"/>
      <c r="O15" s="18"/>
      <c r="P15" s="18"/>
      <c r="Q15" s="8"/>
      <c r="R15" s="8"/>
      <c r="S15" s="8"/>
      <c r="T15" s="8"/>
      <c r="U15" s="8"/>
      <c r="V15" s="8"/>
    </row>
    <row r="16" spans="1:22" ht="12.75">
      <c r="A16" s="3">
        <v>2</v>
      </c>
      <c r="B16" s="41" t="s">
        <v>12</v>
      </c>
      <c r="C16" s="46">
        <v>0.025243055555555557</v>
      </c>
      <c r="D16" s="23">
        <f>IF(ROUNDDOWN(2*$D$14-$D$14*$C16/$C$15,)&lt;10,10,ROUNDDOWN(2*$D$14-$D$14*$C16/$C$15,))</f>
        <v>19</v>
      </c>
      <c r="F16" s="8"/>
      <c r="G16" s="3">
        <v>13</v>
      </c>
      <c r="H16" s="41" t="s">
        <v>87</v>
      </c>
      <c r="J16" s="4">
        <f t="shared" si="1"/>
        <v>35</v>
      </c>
      <c r="K16" s="16">
        <v>25</v>
      </c>
      <c r="L16" s="3">
        <v>10</v>
      </c>
      <c r="N16" s="18"/>
      <c r="O16" s="18"/>
      <c r="P16" s="18"/>
      <c r="Q16" s="8"/>
      <c r="R16" s="8"/>
      <c r="S16" s="8"/>
      <c r="T16" s="8"/>
      <c r="U16" s="8"/>
      <c r="V16" s="8"/>
    </row>
    <row r="17" spans="1:22" ht="12.75">
      <c r="A17" s="3"/>
      <c r="B17" s="12"/>
      <c r="C17" s="46"/>
      <c r="D17" s="23"/>
      <c r="E17" s="8"/>
      <c r="G17" s="3">
        <v>14</v>
      </c>
      <c r="H17" s="43" t="s">
        <v>9</v>
      </c>
      <c r="J17" s="4">
        <f t="shared" si="1"/>
        <v>33</v>
      </c>
      <c r="K17" s="3">
        <v>14</v>
      </c>
      <c r="L17" s="3">
        <v>19</v>
      </c>
      <c r="N17" s="18"/>
      <c r="O17" s="18"/>
      <c r="P17" s="18"/>
      <c r="Q17" s="8"/>
      <c r="R17" s="8"/>
      <c r="S17" s="8"/>
      <c r="T17" s="8"/>
      <c r="U17" s="8"/>
      <c r="V17" s="8"/>
    </row>
    <row r="18" spans="1:22" ht="12.75">
      <c r="A18" s="3"/>
      <c r="C18" s="46"/>
      <c r="D18" s="23"/>
      <c r="E18" s="8"/>
      <c r="F18" s="8"/>
      <c r="G18" s="3">
        <v>15</v>
      </c>
      <c r="H18" s="43" t="s">
        <v>59</v>
      </c>
      <c r="J18" s="4">
        <f t="shared" si="1"/>
        <v>30</v>
      </c>
      <c r="K18" s="3">
        <v>10</v>
      </c>
      <c r="L18" s="3">
        <v>20</v>
      </c>
      <c r="N18" s="18"/>
      <c r="O18" s="18"/>
      <c r="P18" s="18"/>
      <c r="Q18" s="8"/>
      <c r="R18" s="8"/>
      <c r="S18" s="8"/>
      <c r="T18" s="8"/>
      <c r="U18" s="8"/>
      <c r="V18" s="8"/>
    </row>
    <row r="19" spans="1:22" ht="12.75">
      <c r="A19" s="3"/>
      <c r="C19" s="46"/>
      <c r="D19" s="23"/>
      <c r="E19" s="8"/>
      <c r="F19" s="8"/>
      <c r="G19" s="3">
        <v>16</v>
      </c>
      <c r="H19" s="41" t="s">
        <v>61</v>
      </c>
      <c r="J19" s="4">
        <f t="shared" si="0"/>
        <v>26</v>
      </c>
      <c r="K19" s="3">
        <v>14</v>
      </c>
      <c r="L19" s="3">
        <v>12</v>
      </c>
      <c r="N19" s="18"/>
      <c r="O19" s="18"/>
      <c r="P19" s="18"/>
      <c r="Q19" s="8"/>
      <c r="R19" s="8"/>
      <c r="S19" s="8"/>
      <c r="T19" s="8"/>
      <c r="U19" s="8"/>
      <c r="V19" s="8"/>
    </row>
    <row r="20" spans="1:22" ht="12.75">
      <c r="A20" s="3"/>
      <c r="B20" s="19" t="s">
        <v>15</v>
      </c>
      <c r="C20" s="49" t="s">
        <v>70</v>
      </c>
      <c r="D20" s="21">
        <f>IF(A23=3,25,IF(A22=2,22,20))</f>
        <v>25</v>
      </c>
      <c r="E20" s="22" t="s">
        <v>8</v>
      </c>
      <c r="F20" s="8"/>
      <c r="G20" s="3">
        <v>17</v>
      </c>
      <c r="H20" s="43" t="s">
        <v>43</v>
      </c>
      <c r="J20" s="4">
        <f t="shared" si="0"/>
        <v>25</v>
      </c>
      <c r="K20" s="16">
        <v>20</v>
      </c>
      <c r="L20" s="3">
        <v>5</v>
      </c>
      <c r="N20" s="18"/>
      <c r="O20" s="18"/>
      <c r="P20" s="18"/>
      <c r="Q20" s="8"/>
      <c r="R20" s="8"/>
      <c r="S20" s="8"/>
      <c r="T20" s="8"/>
      <c r="U20" s="8"/>
      <c r="V20" s="8"/>
    </row>
    <row r="21" spans="1:22" ht="12.75">
      <c r="A21" s="3">
        <v>1</v>
      </c>
      <c r="B21" s="41" t="s">
        <v>44</v>
      </c>
      <c r="C21" s="58">
        <v>0.030347222222222223</v>
      </c>
      <c r="D21" s="23">
        <f>IF(ROUNDDOWN(2*$D$20-$D$20*$C21/$C$21,)&lt;10,10,ROUNDDOWN(2*$D$20-$D$20*$C21/$C$21,))</f>
        <v>25</v>
      </c>
      <c r="E21" s="24"/>
      <c r="F21" s="8"/>
      <c r="H21" s="41" t="s">
        <v>76</v>
      </c>
      <c r="J21" s="4">
        <f t="shared" si="0"/>
        <v>25</v>
      </c>
      <c r="L21" s="3">
        <v>25</v>
      </c>
      <c r="N21" s="18"/>
      <c r="O21" s="18"/>
      <c r="P21" s="18"/>
      <c r="Q21" s="8"/>
      <c r="R21" s="8"/>
      <c r="S21" s="8"/>
      <c r="T21" s="8"/>
      <c r="U21" s="8"/>
      <c r="V21" s="8"/>
    </row>
    <row r="22" spans="1:22" ht="12.75">
      <c r="A22" s="3">
        <v>2</v>
      </c>
      <c r="B22" s="41" t="s">
        <v>75</v>
      </c>
      <c r="C22" s="46">
        <v>0.03884259259259259</v>
      </c>
      <c r="D22" s="23">
        <f>IF(ROUNDDOWN(2*$D$20-$D$20*$C22/$C$21,)&lt;10,10,ROUNDDOWN(2*$D$20-$D$20*$C22/$C$21,))</f>
        <v>18</v>
      </c>
      <c r="E22" s="24"/>
      <c r="F22" s="8"/>
      <c r="H22" s="41" t="s">
        <v>82</v>
      </c>
      <c r="J22" s="4">
        <f t="shared" si="0"/>
        <v>25</v>
      </c>
      <c r="L22" s="3">
        <v>25</v>
      </c>
      <c r="N22" s="18"/>
      <c r="O22" s="18"/>
      <c r="P22" s="18"/>
      <c r="Q22" s="8"/>
      <c r="R22" s="8"/>
      <c r="S22" s="8"/>
      <c r="T22" s="8"/>
      <c r="U22" s="8"/>
      <c r="V22" s="8"/>
    </row>
    <row r="23" spans="1:22" ht="12.75">
      <c r="A23" s="3">
        <v>3</v>
      </c>
      <c r="B23" s="41" t="s">
        <v>51</v>
      </c>
      <c r="C23" s="46">
        <v>0.04037037037037037</v>
      </c>
      <c r="D23" s="23">
        <f>IF(ROUNDDOWN(2*$D$20-$D$20*$C23/$C$21,)&lt;10,10,ROUNDDOWN(2*$D$20-$D$20*$C23/$C$21,))</f>
        <v>16</v>
      </c>
      <c r="E23" s="24"/>
      <c r="F23" s="8"/>
      <c r="G23" s="3">
        <v>20</v>
      </c>
      <c r="H23" s="12" t="s">
        <v>12</v>
      </c>
      <c r="J23" s="4">
        <f t="shared" si="0"/>
        <v>24</v>
      </c>
      <c r="K23" s="3">
        <v>5</v>
      </c>
      <c r="L23" s="3">
        <v>19</v>
      </c>
      <c r="N23" s="18"/>
      <c r="O23" s="18"/>
      <c r="P23" s="18"/>
      <c r="Q23" s="8"/>
      <c r="R23" s="8"/>
      <c r="S23" s="8"/>
      <c r="T23" s="8"/>
      <c r="U23" s="8"/>
      <c r="V23" s="8"/>
    </row>
    <row r="24" spans="1:12" ht="12.75">
      <c r="A24" s="3">
        <v>4</v>
      </c>
      <c r="B24" s="41" t="s">
        <v>37</v>
      </c>
      <c r="C24" s="46">
        <v>0.046481481481481485</v>
      </c>
      <c r="D24" s="23">
        <f>IF(ROUNDDOWN(2*$D$20-$D$20*$C24/$C$21,)&lt;10,10,ROUNDDOWN(2*$D$20-$D$20*$C24/$C$21,))</f>
        <v>11</v>
      </c>
      <c r="F24" s="8"/>
      <c r="G24" s="3">
        <v>21</v>
      </c>
      <c r="H24" s="40" t="s">
        <v>58</v>
      </c>
      <c r="I24" s="53"/>
      <c r="J24" s="4">
        <f t="shared" si="0"/>
        <v>23</v>
      </c>
      <c r="K24" s="3">
        <v>13</v>
      </c>
      <c r="L24" s="3">
        <v>10</v>
      </c>
    </row>
    <row r="25" spans="1:13" ht="12.75">
      <c r="A25" s="3">
        <v>5</v>
      </c>
      <c r="B25" s="41" t="s">
        <v>74</v>
      </c>
      <c r="C25" s="46">
        <v>0.0471875</v>
      </c>
      <c r="D25" s="23">
        <f>IF(ROUNDDOWN(2*$D$20-$D$20*$C25/$C$21,)&lt;10,10,ROUNDDOWN(2*$D$20-$D$20*$C25/$C$21,))</f>
        <v>11</v>
      </c>
      <c r="F25" s="8"/>
      <c r="G25" s="3">
        <v>22</v>
      </c>
      <c r="H25" s="40" t="s">
        <v>37</v>
      </c>
      <c r="I25" s="53"/>
      <c r="J25" s="4">
        <f t="shared" si="0"/>
        <v>22</v>
      </c>
      <c r="K25" s="3">
        <v>11</v>
      </c>
      <c r="L25" s="3">
        <v>11</v>
      </c>
      <c r="M25"/>
    </row>
    <row r="26" spans="1:13" ht="12.75">
      <c r="A26" s="3">
        <v>6</v>
      </c>
      <c r="B26" s="41" t="s">
        <v>36</v>
      </c>
      <c r="C26" s="48" t="s">
        <v>38</v>
      </c>
      <c r="D26" s="3">
        <v>5</v>
      </c>
      <c r="F26" s="8"/>
      <c r="H26" t="s">
        <v>48</v>
      </c>
      <c r="J26" s="4">
        <f t="shared" si="0"/>
        <v>22</v>
      </c>
      <c r="K26" s="3">
        <v>5</v>
      </c>
      <c r="L26" s="3">
        <v>17</v>
      </c>
      <c r="M26"/>
    </row>
    <row r="27" spans="2:12" ht="12.75">
      <c r="B27" s="41"/>
      <c r="C27" s="46"/>
      <c r="G27" s="3">
        <v>24</v>
      </c>
      <c r="H27" s="43" t="s">
        <v>78</v>
      </c>
      <c r="J27" s="4">
        <f t="shared" si="0"/>
        <v>20</v>
      </c>
      <c r="K27" s="3">
        <v>10</v>
      </c>
      <c r="L27" s="3">
        <v>10</v>
      </c>
    </row>
    <row r="28" spans="3:12" ht="12.75">
      <c r="C28" s="46"/>
      <c r="H28" s="43" t="s">
        <v>50</v>
      </c>
      <c r="I28" s="8"/>
      <c r="J28" s="4">
        <f t="shared" si="0"/>
        <v>20</v>
      </c>
      <c r="K28" s="18">
        <v>10</v>
      </c>
      <c r="L28" s="3">
        <v>10</v>
      </c>
    </row>
    <row r="29" spans="1:12" ht="12.75">
      <c r="A29" s="18"/>
      <c r="B29" s="19" t="s">
        <v>22</v>
      </c>
      <c r="C29" s="49" t="s">
        <v>70</v>
      </c>
      <c r="D29" s="21">
        <f>IF(A32=3,25,IF(A31=2,22,20))</f>
        <v>25</v>
      </c>
      <c r="E29" s="22" t="s">
        <v>8</v>
      </c>
      <c r="F29" s="22"/>
      <c r="H29" s="43" t="s">
        <v>60</v>
      </c>
      <c r="J29" s="4">
        <f t="shared" si="0"/>
        <v>20</v>
      </c>
      <c r="K29" s="3">
        <v>10</v>
      </c>
      <c r="L29" s="3">
        <v>10</v>
      </c>
    </row>
    <row r="30" spans="1:12" ht="12.75">
      <c r="A30" s="18">
        <v>1</v>
      </c>
      <c r="B30" s="41" t="s">
        <v>76</v>
      </c>
      <c r="C30" s="46">
        <v>0.02847222222222222</v>
      </c>
      <c r="D30" s="23">
        <f aca="true" t="shared" si="2" ref="D30:D36">IF(ROUNDDOWN(2*$D$29-$D$29*$C30/$C$30,)&lt;10,10,ROUNDDOWN(2*$D$29-$D$29*$C30/$C$30,))</f>
        <v>25</v>
      </c>
      <c r="E30" s="24"/>
      <c r="F30" s="24"/>
      <c r="G30" s="3">
        <v>27</v>
      </c>
      <c r="H30" s="41" t="s">
        <v>75</v>
      </c>
      <c r="J30" s="4">
        <f t="shared" si="0"/>
        <v>18</v>
      </c>
      <c r="L30" s="3">
        <v>18</v>
      </c>
    </row>
    <row r="31" spans="1:12" ht="12.75">
      <c r="A31" s="3">
        <v>2</v>
      </c>
      <c r="B31" s="43" t="s">
        <v>47</v>
      </c>
      <c r="C31" s="46">
        <v>0.02936342592592592</v>
      </c>
      <c r="D31" s="23">
        <f t="shared" si="2"/>
        <v>24</v>
      </c>
      <c r="E31" s="24"/>
      <c r="F31" s="24"/>
      <c r="H31" s="41" t="s">
        <v>84</v>
      </c>
      <c r="J31" s="4">
        <f t="shared" si="0"/>
        <v>18</v>
      </c>
      <c r="L31" s="3">
        <v>18</v>
      </c>
    </row>
    <row r="32" spans="1:12" ht="12.75">
      <c r="A32" s="18">
        <v>3</v>
      </c>
      <c r="B32" s="43" t="s">
        <v>11</v>
      </c>
      <c r="C32" s="46">
        <v>0.032858796296296296</v>
      </c>
      <c r="D32" s="23">
        <f t="shared" si="2"/>
        <v>21</v>
      </c>
      <c r="E32" s="24"/>
      <c r="F32" s="24"/>
      <c r="G32" s="3">
        <v>29</v>
      </c>
      <c r="H32" s="41" t="s">
        <v>81</v>
      </c>
      <c r="J32" s="4">
        <f t="shared" si="0"/>
        <v>17</v>
      </c>
      <c r="L32" s="3">
        <v>17</v>
      </c>
    </row>
    <row r="33" spans="1:12" ht="12.75">
      <c r="A33" s="37">
        <v>4</v>
      </c>
      <c r="B33" s="43" t="s">
        <v>45</v>
      </c>
      <c r="C33" s="46">
        <v>0.03318287037037037</v>
      </c>
      <c r="D33" s="23">
        <f t="shared" si="2"/>
        <v>20</v>
      </c>
      <c r="G33" s="3">
        <v>30</v>
      </c>
      <c r="H33" s="43" t="s">
        <v>36</v>
      </c>
      <c r="J33" s="4">
        <f t="shared" si="0"/>
        <v>15</v>
      </c>
      <c r="K33" s="3">
        <v>10</v>
      </c>
      <c r="L33" s="3">
        <v>5</v>
      </c>
    </row>
    <row r="34" spans="1:12" ht="12.75">
      <c r="A34" s="37">
        <v>5</v>
      </c>
      <c r="B34" s="43" t="s">
        <v>35</v>
      </c>
      <c r="C34" s="46">
        <v>0.035555555555555556</v>
      </c>
      <c r="D34" s="23">
        <f t="shared" si="2"/>
        <v>18</v>
      </c>
      <c r="H34" s="41" t="s">
        <v>64</v>
      </c>
      <c r="J34" s="4">
        <f t="shared" si="0"/>
        <v>15</v>
      </c>
      <c r="K34" s="3">
        <v>5</v>
      </c>
      <c r="L34" s="3">
        <v>10</v>
      </c>
    </row>
    <row r="35" spans="1:12" ht="12.75">
      <c r="A35" s="37">
        <v>6</v>
      </c>
      <c r="B35" s="43" t="s">
        <v>48</v>
      </c>
      <c r="C35" s="46">
        <v>0.03710648148148148</v>
      </c>
      <c r="D35" s="23">
        <f t="shared" si="2"/>
        <v>17</v>
      </c>
      <c r="F35" s="22"/>
      <c r="G35" s="3">
        <v>32</v>
      </c>
      <c r="H35" s="41" t="s">
        <v>74</v>
      </c>
      <c r="J35" s="4">
        <f t="shared" si="0"/>
        <v>11</v>
      </c>
      <c r="L35" s="3">
        <v>11</v>
      </c>
    </row>
    <row r="36" spans="1:11" ht="12.75">
      <c r="A36" s="37">
        <v>7</v>
      </c>
      <c r="B36" s="43" t="s">
        <v>13</v>
      </c>
      <c r="C36" s="46">
        <v>0.05752314814814815</v>
      </c>
      <c r="D36" s="23">
        <f t="shared" si="2"/>
        <v>10</v>
      </c>
      <c r="F36" s="24"/>
      <c r="G36" s="3">
        <v>33</v>
      </c>
      <c r="H36" s="40" t="s">
        <v>62</v>
      </c>
      <c r="I36" s="53"/>
      <c r="J36" s="4">
        <f t="shared" si="0"/>
        <v>10</v>
      </c>
      <c r="K36" s="3">
        <v>10</v>
      </c>
    </row>
    <row r="37" spans="1:11" ht="12.75">
      <c r="A37" s="37">
        <v>8</v>
      </c>
      <c r="B37" s="43" t="s">
        <v>43</v>
      </c>
      <c r="C37" s="46" t="s">
        <v>40</v>
      </c>
      <c r="D37" s="23">
        <v>5</v>
      </c>
      <c r="F37" s="24"/>
      <c r="H37" s="40" t="s">
        <v>34</v>
      </c>
      <c r="I37" s="53"/>
      <c r="J37" s="4">
        <f t="shared" si="0"/>
        <v>10</v>
      </c>
      <c r="K37" s="3">
        <v>10</v>
      </c>
    </row>
    <row r="38" spans="1:11" ht="12.75">
      <c r="A38" s="37"/>
      <c r="C38" s="46"/>
      <c r="D38" s="23"/>
      <c r="F38" s="24"/>
      <c r="H38" s="42" t="s">
        <v>63</v>
      </c>
      <c r="J38" s="4">
        <f t="shared" si="0"/>
        <v>10</v>
      </c>
      <c r="K38" s="3">
        <v>10</v>
      </c>
    </row>
    <row r="39" spans="1:12" ht="12.75">
      <c r="A39" s="37"/>
      <c r="C39" s="46"/>
      <c r="D39" s="23"/>
      <c r="F39" s="24"/>
      <c r="H39" s="41" t="s">
        <v>13</v>
      </c>
      <c r="J39" s="4">
        <f t="shared" si="0"/>
        <v>10</v>
      </c>
      <c r="L39" s="3">
        <v>10</v>
      </c>
    </row>
    <row r="40" spans="1:12" ht="12.75">
      <c r="A40" s="18"/>
      <c r="B40" s="19" t="s">
        <v>52</v>
      </c>
      <c r="C40" s="20" t="s">
        <v>53</v>
      </c>
      <c r="D40" s="21">
        <f>IF(A43=3,25,IF(A42=2,22,20))</f>
        <v>25</v>
      </c>
      <c r="E40" s="22" t="s">
        <v>8</v>
      </c>
      <c r="F40" s="24"/>
      <c r="H40" s="41" t="s">
        <v>79</v>
      </c>
      <c r="J40" s="4">
        <f t="shared" si="0"/>
        <v>10</v>
      </c>
      <c r="L40" s="3">
        <v>10</v>
      </c>
    </row>
    <row r="41" spans="1:12" ht="12.75">
      <c r="A41" s="18">
        <v>1</v>
      </c>
      <c r="B41" s="41" t="s">
        <v>57</v>
      </c>
      <c r="C41" s="46">
        <v>0.025868055555555557</v>
      </c>
      <c r="D41" s="23">
        <f>IF(ROUNDDOWN(2*$D$40-$D$40*$C41/$C$41,)&lt;10,10,ROUNDDOWN(2*$D$40-$D$40*$C41/$C$41,))</f>
        <v>25</v>
      </c>
      <c r="E41" s="24"/>
      <c r="F41" s="24"/>
      <c r="G41" s="3">
        <v>38</v>
      </c>
      <c r="H41" s="41" t="s">
        <v>83</v>
      </c>
      <c r="J41" s="4">
        <f t="shared" si="0"/>
        <v>5</v>
      </c>
      <c r="L41" s="3">
        <v>5</v>
      </c>
    </row>
    <row r="42" spans="1:12" ht="12.75">
      <c r="A42" s="3">
        <v>2</v>
      </c>
      <c r="B42" s="43" t="s">
        <v>59</v>
      </c>
      <c r="C42" s="46">
        <v>0.03009259259259259</v>
      </c>
      <c r="D42" s="23">
        <f aca="true" t="shared" si="3" ref="D42:D48">IF(ROUNDDOWN(2*$D$40-$D$40*$C42/$C$41,)&lt;10,10,ROUNDDOWN(2*$D$40-$D$40*$C42/$C$41,))</f>
        <v>20</v>
      </c>
      <c r="E42" s="24"/>
      <c r="F42" s="22"/>
      <c r="H42" s="55" t="s">
        <v>41</v>
      </c>
      <c r="I42" s="45"/>
      <c r="J42" s="56"/>
      <c r="K42" s="57">
        <f>COUNTA(K4:K41)-1</f>
        <v>28</v>
      </c>
      <c r="L42" s="57">
        <f>COUNTA(L4:L41)-2</f>
        <v>33</v>
      </c>
    </row>
    <row r="43" spans="1:6" ht="12.75">
      <c r="A43" s="18">
        <v>3</v>
      </c>
      <c r="B43" s="43" t="s">
        <v>9</v>
      </c>
      <c r="C43" s="46">
        <v>0.03131944444444445</v>
      </c>
      <c r="D43" s="23">
        <f t="shared" si="3"/>
        <v>19</v>
      </c>
      <c r="E43" s="24"/>
      <c r="F43" s="8"/>
    </row>
    <row r="44" spans="1:17" ht="12.75">
      <c r="A44" s="18">
        <v>4</v>
      </c>
      <c r="B44" s="43" t="s">
        <v>77</v>
      </c>
      <c r="C44" s="46">
        <v>0.03270833333333333</v>
      </c>
      <c r="D44" s="23">
        <f t="shared" si="3"/>
        <v>18</v>
      </c>
      <c r="E44" s="24"/>
      <c r="H44" s="12"/>
      <c r="Q44" s="60"/>
    </row>
    <row r="45" spans="1:6" ht="12.75">
      <c r="A45" s="18">
        <v>5</v>
      </c>
      <c r="B45" s="43" t="s">
        <v>60</v>
      </c>
      <c r="C45" s="46">
        <v>0.04141203703703704</v>
      </c>
      <c r="D45" s="23">
        <f t="shared" si="3"/>
        <v>10</v>
      </c>
      <c r="E45" s="24"/>
      <c r="F45" s="8"/>
    </row>
    <row r="46" spans="1:10" ht="12.75">
      <c r="A46" s="18">
        <v>6</v>
      </c>
      <c r="B46" s="43" t="s">
        <v>58</v>
      </c>
      <c r="C46" s="46">
        <v>0.04141203703703704</v>
      </c>
      <c r="D46" s="23">
        <f t="shared" si="3"/>
        <v>10</v>
      </c>
      <c r="E46" s="24"/>
      <c r="J46" s="9"/>
    </row>
    <row r="47" spans="1:10" ht="12.75">
      <c r="A47" s="37">
        <v>7</v>
      </c>
      <c r="B47" s="43" t="s">
        <v>64</v>
      </c>
      <c r="C47" s="46">
        <v>0.04574074074074074</v>
      </c>
      <c r="D47" s="23">
        <f t="shared" si="3"/>
        <v>10</v>
      </c>
      <c r="J47" s="9"/>
    </row>
    <row r="48" spans="1:10" ht="12.75">
      <c r="A48" s="37">
        <v>8</v>
      </c>
      <c r="B48" s="43" t="s">
        <v>78</v>
      </c>
      <c r="C48" s="46">
        <v>0.05616898148148148</v>
      </c>
      <c r="D48" s="23">
        <f t="shared" si="3"/>
        <v>10</v>
      </c>
      <c r="J48" s="9"/>
    </row>
    <row r="49" spans="1:10" ht="12.75">
      <c r="A49" s="37"/>
      <c r="C49" s="15"/>
      <c r="D49" s="50"/>
      <c r="J49" s="9"/>
    </row>
    <row r="50" spans="1:11" ht="12.75">
      <c r="A50" s="18"/>
      <c r="B50" s="12"/>
      <c r="C50" s="17"/>
      <c r="D50" s="44"/>
      <c r="E50" s="8"/>
      <c r="H50" s="19"/>
      <c r="I50" s="19"/>
      <c r="J50" s="11"/>
      <c r="K50" s="25"/>
    </row>
    <row r="51" spans="1:11" ht="12.75">
      <c r="A51" s="18"/>
      <c r="B51" s="47" t="s">
        <v>56</v>
      </c>
      <c r="C51" s="49" t="s">
        <v>53</v>
      </c>
      <c r="D51" s="51">
        <f>IF(A54=3,25,IF(A53=2,22,20))</f>
        <v>25</v>
      </c>
      <c r="E51" s="22" t="s">
        <v>8</v>
      </c>
      <c r="H51" s="26" t="s">
        <v>16</v>
      </c>
      <c r="I51" s="27"/>
      <c r="J51" s="28"/>
      <c r="K51" s="29"/>
    </row>
    <row r="52" spans="1:11" ht="12.75">
      <c r="A52" s="18">
        <v>1</v>
      </c>
      <c r="B52" s="41" t="s">
        <v>82</v>
      </c>
      <c r="C52" s="46">
        <v>0.022372685185185186</v>
      </c>
      <c r="D52" s="50">
        <f>IF(ROUNDDOWN(2*$D$51-$D$51*$C52/$C$52,)&lt;10,10,ROUNDDOWN(2*$D$51-$D$51*$C52/$C$52,))</f>
        <v>25</v>
      </c>
      <c r="E52" s="24"/>
      <c r="H52" s="30" t="s">
        <v>17</v>
      </c>
      <c r="I52" s="27" t="s">
        <v>18</v>
      </c>
      <c r="J52" s="28"/>
      <c r="K52" s="31" t="s">
        <v>19</v>
      </c>
    </row>
    <row r="53" spans="1:11" ht="12.75">
      <c r="A53" s="3">
        <v>2</v>
      </c>
      <c r="B53" s="43" t="s">
        <v>49</v>
      </c>
      <c r="C53" s="46">
        <v>0.022777777777777775</v>
      </c>
      <c r="D53" s="50">
        <f aca="true" t="shared" si="4" ref="D53:D58">IF(ROUNDDOWN(2*$D$51-$D$51*$C53/$C$52,)&lt;10,10,ROUNDDOWN(2*$D$51-$D$51*$C53/$C$52,))</f>
        <v>24</v>
      </c>
      <c r="E53" s="24"/>
      <c r="H53" s="33"/>
      <c r="I53" s="32" t="s">
        <v>20</v>
      </c>
      <c r="J53" s="5"/>
      <c r="K53" s="31" t="s">
        <v>21</v>
      </c>
    </row>
    <row r="54" spans="1:11" ht="12.75">
      <c r="A54" s="18">
        <v>3</v>
      </c>
      <c r="B54" s="43" t="s">
        <v>81</v>
      </c>
      <c r="C54" s="46">
        <v>0.029502314814814815</v>
      </c>
      <c r="D54" s="50">
        <f t="shared" si="4"/>
        <v>17</v>
      </c>
      <c r="E54" s="24"/>
      <c r="H54" s="33"/>
      <c r="I54" s="32" t="s">
        <v>23</v>
      </c>
      <c r="J54" s="5"/>
      <c r="K54" s="31" t="s">
        <v>24</v>
      </c>
    </row>
    <row r="55" spans="1:11" ht="12.75">
      <c r="A55" s="37">
        <v>4</v>
      </c>
      <c r="B55" s="59" t="s">
        <v>61</v>
      </c>
      <c r="C55" s="46">
        <v>0.033587962962962965</v>
      </c>
      <c r="D55" s="50">
        <f t="shared" si="4"/>
        <v>12</v>
      </c>
      <c r="F55" s="22"/>
      <c r="H55" s="33" t="s">
        <v>25</v>
      </c>
      <c r="I55" s="32"/>
      <c r="J55" s="5"/>
      <c r="K55" s="31"/>
    </row>
    <row r="56" spans="1:11" ht="12.75">
      <c r="A56" s="37">
        <v>5</v>
      </c>
      <c r="B56" s="59" t="s">
        <v>80</v>
      </c>
      <c r="C56" s="46">
        <v>0.051076388888888886</v>
      </c>
      <c r="D56" s="50">
        <f t="shared" si="4"/>
        <v>10</v>
      </c>
      <c r="F56" s="8"/>
      <c r="H56" s="34" t="s">
        <v>26</v>
      </c>
      <c r="I56" s="32"/>
      <c r="J56" s="5"/>
      <c r="K56" s="31"/>
    </row>
    <row r="57" spans="1:11" ht="12.75">
      <c r="A57" s="37">
        <v>6</v>
      </c>
      <c r="B57" s="43" t="s">
        <v>79</v>
      </c>
      <c r="C57" s="46">
        <v>0.051412037037037034</v>
      </c>
      <c r="D57" s="50">
        <f t="shared" si="4"/>
        <v>10</v>
      </c>
      <c r="F57" s="8"/>
      <c r="H57" s="33" t="s">
        <v>27</v>
      </c>
      <c r="I57" s="32"/>
      <c r="J57" s="5"/>
      <c r="K57" s="31"/>
    </row>
    <row r="58" spans="1:11" ht="12.75">
      <c r="A58" s="37">
        <v>7</v>
      </c>
      <c r="B58" s="43" t="s">
        <v>50</v>
      </c>
      <c r="C58" s="46">
        <v>0.05618055555555556</v>
      </c>
      <c r="D58" s="50">
        <f t="shared" si="4"/>
        <v>10</v>
      </c>
      <c r="F58" s="8"/>
      <c r="H58" s="35" t="s">
        <v>28</v>
      </c>
      <c r="I58" s="32"/>
      <c r="J58" s="5"/>
      <c r="K58" s="31" t="s">
        <v>29</v>
      </c>
    </row>
    <row r="59" spans="1:11" ht="12.75">
      <c r="A59" s="18"/>
      <c r="B59" s="12"/>
      <c r="C59" s="17"/>
      <c r="D59" s="44"/>
      <c r="E59" s="8"/>
      <c r="F59" s="22"/>
      <c r="H59" s="33" t="s">
        <v>30</v>
      </c>
      <c r="I59" s="32"/>
      <c r="J59" s="5"/>
      <c r="K59" s="31" t="s">
        <v>31</v>
      </c>
    </row>
    <row r="60" spans="1:11" ht="12.75">
      <c r="A60" s="18"/>
      <c r="B60" s="12"/>
      <c r="C60" s="17"/>
      <c r="D60" s="44"/>
      <c r="E60" s="8"/>
      <c r="F60" s="8"/>
      <c r="H60" s="33" t="s">
        <v>32</v>
      </c>
      <c r="I60" s="27"/>
      <c r="J60" s="28"/>
      <c r="K60" s="29"/>
    </row>
    <row r="61" spans="1:11" ht="12.75">
      <c r="A61" s="18"/>
      <c r="B61" s="47" t="s">
        <v>55</v>
      </c>
      <c r="C61" s="49" t="s">
        <v>66</v>
      </c>
      <c r="D61" s="51">
        <f>IF(A64=3,25,IF(A63=2,22,20))</f>
        <v>20</v>
      </c>
      <c r="E61" s="22" t="s">
        <v>8</v>
      </c>
      <c r="F61" s="8"/>
      <c r="H61" s="61" t="s">
        <v>88</v>
      </c>
      <c r="I61" s="19"/>
      <c r="J61" s="11"/>
      <c r="K61" s="62"/>
    </row>
    <row r="62" spans="1:11" ht="12.75">
      <c r="A62" s="18">
        <v>1</v>
      </c>
      <c r="B62" s="41" t="s">
        <v>83</v>
      </c>
      <c r="C62" s="48" t="s">
        <v>40</v>
      </c>
      <c r="D62" s="50">
        <v>5</v>
      </c>
      <c r="E62" s="22"/>
      <c r="F62" s="8"/>
      <c r="H62" s="8"/>
      <c r="I62" s="8"/>
      <c r="J62" s="9"/>
      <c r="K62" s="18"/>
    </row>
    <row r="63" spans="1:9" ht="12.75">
      <c r="A63" s="3"/>
      <c r="B63" s="43"/>
      <c r="C63" s="46"/>
      <c r="D63" s="50"/>
      <c r="E63" s="8"/>
      <c r="F63" s="8"/>
      <c r="I63" s="43" t="s">
        <v>89</v>
      </c>
    </row>
    <row r="64" spans="1:6" ht="12.75">
      <c r="A64" s="18"/>
      <c r="B64" s="43"/>
      <c r="C64" s="46"/>
      <c r="D64" s="50"/>
      <c r="E64" s="8"/>
      <c r="F64" s="22"/>
    </row>
    <row r="65" spans="1:6" ht="12.75">
      <c r="A65" s="18"/>
      <c r="B65" s="47" t="s">
        <v>54</v>
      </c>
      <c r="C65" s="49" t="s">
        <v>66</v>
      </c>
      <c r="D65" s="51">
        <f>IF(A68=3,25,IF(A67=2,22,20))</f>
        <v>20</v>
      </c>
      <c r="E65" s="22" t="s">
        <v>8</v>
      </c>
      <c r="F65" s="8"/>
    </row>
    <row r="66" spans="1:9" ht="12.75">
      <c r="A66" s="18"/>
      <c r="B66" s="41" t="s">
        <v>39</v>
      </c>
      <c r="C66" s="46"/>
      <c r="D66" s="50" t="e">
        <f>IF(ROUNDDOWN(2*$D$65-$D$62*$C66/$C$66,)&lt;10,10,ROUNDDOWN(2*$D$65-$D$65*$C66/$C$66,))</f>
        <v>#DIV/0!</v>
      </c>
      <c r="F66" s="8"/>
      <c r="I66" s="43"/>
    </row>
    <row r="67" spans="1:5" ht="12.75">
      <c r="A67" s="3"/>
      <c r="B67" s="43"/>
      <c r="C67" s="46"/>
      <c r="D67" s="50" t="e">
        <f>IF(ROUNDDOWN(2*$D$65-$D$62*$C67/$C$66,)&lt;10,10,ROUNDDOWN(2*$D$65-$D$65*$C67/$C$66,))</f>
        <v>#DIV/0!</v>
      </c>
      <c r="E67" s="8"/>
    </row>
    <row r="68" spans="1:4" ht="12.75">
      <c r="A68" s="18"/>
      <c r="B68" s="43"/>
      <c r="C68" s="46"/>
      <c r="D68" s="50" t="e">
        <f>IF(ROUNDDOWN(2*$D$65-$D$62*$C68/$C$66,)&lt;10,10,ROUNDDOWN(2*$D$65-$D$65*$C68/$C$66,))</f>
        <v>#DIV/0!</v>
      </c>
    </row>
    <row r="69" spans="1:4" ht="12.75">
      <c r="A69" s="37"/>
      <c r="C69" s="46"/>
      <c r="D69" s="23"/>
    </row>
    <row r="70" spans="1:4" ht="12.75">
      <c r="A70" s="37"/>
      <c r="C70" s="46"/>
      <c r="D70" s="23"/>
    </row>
    <row r="71" spans="1:3" ht="12.75">
      <c r="A71" s="3"/>
      <c r="C71" s="46"/>
    </row>
    <row r="72" spans="2:22" s="3" customFormat="1" ht="12.75">
      <c r="B72"/>
      <c r="C72" s="46"/>
      <c r="D72"/>
      <c r="E72"/>
      <c r="F72"/>
      <c r="H72"/>
      <c r="I72"/>
      <c r="J72" s="4"/>
      <c r="Q72"/>
      <c r="R72"/>
      <c r="S72"/>
      <c r="T72"/>
      <c r="U72"/>
      <c r="V72"/>
    </row>
    <row r="73" spans="1:3" ht="12.75">
      <c r="A73" s="3"/>
      <c r="C73" s="46"/>
    </row>
    <row r="74" ht="12.75">
      <c r="A74" s="3"/>
    </row>
    <row r="75" ht="12.75">
      <c r="A75" s="3"/>
    </row>
    <row r="76" ht="12.75">
      <c r="A76" s="3"/>
    </row>
    <row r="77" ht="12.75">
      <c r="A7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zoomScale="70" zoomScaleNormal="70" workbookViewId="0" topLeftCell="A1">
      <selection activeCell="D70" sqref="D70:D71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3" width="15.7109375" style="32" customWidth="1"/>
    <col min="4" max="4" width="8.421875" style="0" customWidth="1"/>
    <col min="5" max="5" width="6.57421875" style="0" customWidth="1"/>
    <col min="6" max="6" width="2.8515625" style="0" customWidth="1"/>
    <col min="7" max="7" width="2.7109375" style="3" customWidth="1"/>
    <col min="8" max="8" width="10.8515625" style="0" customWidth="1"/>
    <col min="10" max="10" width="9.140625" style="4" customWidth="1"/>
    <col min="11" max="16" width="5.8515625" style="3" customWidth="1"/>
  </cols>
  <sheetData>
    <row r="1" spans="1:22" ht="15.75">
      <c r="A1" s="1" t="s">
        <v>90</v>
      </c>
      <c r="C1" s="2">
        <v>43216</v>
      </c>
      <c r="D1" s="3"/>
      <c r="N1" s="18"/>
      <c r="O1" s="18"/>
      <c r="P1" s="18"/>
      <c r="Q1" s="8"/>
      <c r="R1" s="8"/>
      <c r="S1" s="8"/>
      <c r="T1" s="8"/>
      <c r="U1" s="8"/>
      <c r="V1" s="8"/>
    </row>
    <row r="2" spans="1:22" ht="15.75">
      <c r="A2" s="1"/>
      <c r="B2" s="5" t="s">
        <v>91</v>
      </c>
      <c r="C2" s="6"/>
      <c r="D2" s="3"/>
      <c r="H2" s="7" t="s">
        <v>1</v>
      </c>
      <c r="I2" s="8"/>
      <c r="J2" s="9"/>
      <c r="N2" s="18"/>
      <c r="O2" s="8"/>
      <c r="P2" s="8"/>
      <c r="Q2" s="9"/>
      <c r="R2" s="18"/>
      <c r="S2" s="18"/>
      <c r="T2" s="8"/>
      <c r="U2" s="8"/>
      <c r="V2" s="8"/>
    </row>
    <row r="3" spans="1:22" ht="15.75">
      <c r="A3" s="1"/>
      <c r="B3" s="5" t="s">
        <v>93</v>
      </c>
      <c r="C3" s="10"/>
      <c r="J3" s="11" t="s">
        <v>2</v>
      </c>
      <c r="K3" s="11" t="s">
        <v>68</v>
      </c>
      <c r="L3" s="11" t="s">
        <v>85</v>
      </c>
      <c r="M3" s="64" t="s">
        <v>92</v>
      </c>
      <c r="N3" s="18"/>
      <c r="O3" s="38"/>
      <c r="P3" s="27"/>
      <c r="Q3" s="28"/>
      <c r="R3" s="8"/>
      <c r="S3" s="18"/>
      <c r="T3" s="8"/>
      <c r="U3" s="8"/>
      <c r="V3" s="8"/>
    </row>
    <row r="4" spans="1:22" ht="12.75">
      <c r="A4" s="3"/>
      <c r="B4" s="5" t="s">
        <v>3</v>
      </c>
      <c r="C4" s="10"/>
      <c r="D4" s="3"/>
      <c r="G4" s="3">
        <v>1</v>
      </c>
      <c r="H4" s="41" t="s">
        <v>44</v>
      </c>
      <c r="J4" s="4">
        <f aca="true" t="shared" si="0" ref="J4:J50">SUM(K4:V4)</f>
        <v>75</v>
      </c>
      <c r="K4" s="16">
        <v>25</v>
      </c>
      <c r="L4" s="3">
        <v>25</v>
      </c>
      <c r="M4" s="3">
        <v>25</v>
      </c>
      <c r="N4" s="18"/>
      <c r="O4" s="36"/>
      <c r="P4" s="27"/>
      <c r="Q4" s="28"/>
      <c r="R4" s="18"/>
      <c r="S4" s="18"/>
      <c r="T4" s="8"/>
      <c r="U4" s="8"/>
      <c r="V4" s="8"/>
    </row>
    <row r="5" spans="1:22" ht="12.75">
      <c r="A5" s="3"/>
      <c r="B5" s="43" t="s">
        <v>76</v>
      </c>
      <c r="C5" s="14"/>
      <c r="D5" s="16" t="s">
        <v>5</v>
      </c>
      <c r="H5" s="41" t="s">
        <v>67</v>
      </c>
      <c r="J5" s="4">
        <f t="shared" si="0"/>
        <v>75</v>
      </c>
      <c r="K5" s="3">
        <v>25</v>
      </c>
      <c r="L5" s="3">
        <v>25</v>
      </c>
      <c r="M5" s="3">
        <v>25</v>
      </c>
      <c r="N5" s="18"/>
      <c r="O5" s="8"/>
      <c r="P5" s="27"/>
      <c r="Q5" s="28"/>
      <c r="R5" s="18"/>
      <c r="S5" s="18"/>
      <c r="T5" s="8"/>
      <c r="U5" s="8"/>
      <c r="V5" s="8"/>
    </row>
    <row r="6" spans="1:22" ht="12.75">
      <c r="A6" s="3"/>
      <c r="B6" s="43"/>
      <c r="C6" s="15"/>
      <c r="D6" s="16"/>
      <c r="G6" s="3">
        <v>3</v>
      </c>
      <c r="H6" s="41" t="s">
        <v>49</v>
      </c>
      <c r="J6" s="4">
        <f t="shared" si="0"/>
        <v>74</v>
      </c>
      <c r="K6" s="16">
        <v>25</v>
      </c>
      <c r="L6" s="3">
        <v>24</v>
      </c>
      <c r="M6" s="3">
        <v>25</v>
      </c>
      <c r="N6" s="18"/>
      <c r="O6" s="8"/>
      <c r="P6" s="27"/>
      <c r="Q6" s="28"/>
      <c r="R6" s="18"/>
      <c r="S6" s="18"/>
      <c r="T6" s="8"/>
      <c r="U6" s="8"/>
      <c r="V6" s="8"/>
    </row>
    <row r="7" spans="1:22" ht="12.75">
      <c r="A7" s="3"/>
      <c r="B7" s="8"/>
      <c r="C7" s="17"/>
      <c r="D7" s="18"/>
      <c r="G7" s="3">
        <v>4</v>
      </c>
      <c r="H7" s="41" t="s">
        <v>6</v>
      </c>
      <c r="J7" s="4">
        <f t="shared" si="0"/>
        <v>69</v>
      </c>
      <c r="K7" s="3">
        <v>25</v>
      </c>
      <c r="L7" s="3">
        <v>22</v>
      </c>
      <c r="M7" s="3">
        <v>22</v>
      </c>
      <c r="N7" s="18"/>
      <c r="O7" s="8"/>
      <c r="P7" s="27"/>
      <c r="Q7" s="28"/>
      <c r="R7" s="18"/>
      <c r="S7" s="18"/>
      <c r="T7" s="8"/>
      <c r="U7" s="8"/>
      <c r="V7" s="8"/>
    </row>
    <row r="8" spans="1:22" ht="12.75">
      <c r="A8" s="3"/>
      <c r="B8" s="19" t="s">
        <v>7</v>
      </c>
      <c r="C8" s="49" t="s">
        <v>94</v>
      </c>
      <c r="D8" s="21">
        <f>IF($A$11=3,25,IF($A$10=2,22,20))</f>
        <v>20</v>
      </c>
      <c r="E8" s="22" t="s">
        <v>8</v>
      </c>
      <c r="F8" s="22"/>
      <c r="G8" s="3">
        <v>5</v>
      </c>
      <c r="H8" s="40" t="s">
        <v>45</v>
      </c>
      <c r="I8" s="40"/>
      <c r="J8" s="4">
        <f t="shared" si="0"/>
        <v>67</v>
      </c>
      <c r="K8" s="3">
        <v>25</v>
      </c>
      <c r="L8" s="3">
        <v>20</v>
      </c>
      <c r="M8" s="3">
        <v>22</v>
      </c>
      <c r="N8" s="18"/>
      <c r="O8" s="28"/>
      <c r="P8" s="27"/>
      <c r="Q8" s="28"/>
      <c r="R8" s="18"/>
      <c r="S8" s="18"/>
      <c r="T8" s="8"/>
      <c r="U8" s="8"/>
      <c r="V8" s="8"/>
    </row>
    <row r="9" spans="1:22" ht="12.75">
      <c r="A9" s="3">
        <v>1</v>
      </c>
      <c r="B9" s="12" t="s">
        <v>98</v>
      </c>
      <c r="C9" s="46">
        <v>0.03920138888888889</v>
      </c>
      <c r="D9" s="23">
        <f>IF(ROUNDDOWN(2*$D$8-$D$8*$C9/$C$9,)&lt;10,10,ROUNDDOWN(2*$D$8-$D$8*$C9/$C$9,))</f>
        <v>20</v>
      </c>
      <c r="G9" s="3">
        <v>6</v>
      </c>
      <c r="H9" s="41" t="s">
        <v>11</v>
      </c>
      <c r="J9" s="4">
        <f t="shared" si="0"/>
        <v>63</v>
      </c>
      <c r="K9" s="16">
        <v>25</v>
      </c>
      <c r="L9" s="16">
        <v>21</v>
      </c>
      <c r="M9" s="3">
        <v>17</v>
      </c>
      <c r="N9" s="18"/>
      <c r="O9" s="8"/>
      <c r="P9" s="27"/>
      <c r="Q9" s="28"/>
      <c r="R9" s="18"/>
      <c r="S9" s="18"/>
      <c r="T9" s="8"/>
      <c r="U9" s="8"/>
      <c r="V9" s="8"/>
    </row>
    <row r="10" spans="1:22" ht="12.75">
      <c r="A10" s="3"/>
      <c r="B10" s="12"/>
      <c r="C10" s="46"/>
      <c r="D10" s="23"/>
      <c r="G10" s="3">
        <v>7</v>
      </c>
      <c r="H10" s="54" t="s">
        <v>4</v>
      </c>
      <c r="I10" s="52"/>
      <c r="J10" s="4">
        <f t="shared" si="0"/>
        <v>62</v>
      </c>
      <c r="K10" s="3">
        <v>20</v>
      </c>
      <c r="L10" s="3">
        <v>20</v>
      </c>
      <c r="M10" s="3">
        <v>22</v>
      </c>
      <c r="N10" s="18"/>
      <c r="O10" s="39"/>
      <c r="P10" s="27"/>
      <c r="Q10" s="28"/>
      <c r="R10" s="18"/>
      <c r="S10" s="18"/>
      <c r="T10" s="8"/>
      <c r="U10" s="8"/>
      <c r="V10" s="8"/>
    </row>
    <row r="11" spans="1:22" ht="12.75">
      <c r="A11" s="3"/>
      <c r="B11" s="12"/>
      <c r="C11" s="46"/>
      <c r="D11" s="23"/>
      <c r="G11" s="3">
        <v>8</v>
      </c>
      <c r="H11" s="41" t="s">
        <v>51</v>
      </c>
      <c r="J11" s="4">
        <f t="shared" si="0"/>
        <v>57</v>
      </c>
      <c r="K11" s="3">
        <v>22</v>
      </c>
      <c r="L11" s="16">
        <v>16</v>
      </c>
      <c r="M11" s="3">
        <v>19</v>
      </c>
      <c r="N11" s="18"/>
      <c r="O11" s="8"/>
      <c r="P11" s="27"/>
      <c r="Q11" s="28"/>
      <c r="R11" s="18"/>
      <c r="S11" s="18"/>
      <c r="T11" s="8"/>
      <c r="U11" s="8"/>
      <c r="V11" s="8"/>
    </row>
    <row r="12" spans="1:22" ht="12.75">
      <c r="A12" s="3"/>
      <c r="B12" s="12"/>
      <c r="C12" s="46"/>
      <c r="D12" s="23"/>
      <c r="G12" s="3">
        <v>9</v>
      </c>
      <c r="H12" s="43" t="s">
        <v>47</v>
      </c>
      <c r="J12" s="4">
        <f t="shared" si="0"/>
        <v>56</v>
      </c>
      <c r="K12" s="3">
        <v>19</v>
      </c>
      <c r="L12" s="3">
        <v>24</v>
      </c>
      <c r="M12" s="3">
        <v>13</v>
      </c>
      <c r="N12" s="18"/>
      <c r="O12" s="8"/>
      <c r="P12" s="27"/>
      <c r="Q12" s="28"/>
      <c r="R12" s="8"/>
      <c r="S12" s="18"/>
      <c r="T12" s="8"/>
      <c r="U12" s="8"/>
      <c r="V12" s="8"/>
    </row>
    <row r="13" spans="1:22" ht="12.75">
      <c r="A13" s="3"/>
      <c r="B13" s="12"/>
      <c r="C13" s="46"/>
      <c r="D13" s="23"/>
      <c r="G13" s="3">
        <v>10</v>
      </c>
      <c r="H13" s="40" t="s">
        <v>46</v>
      </c>
      <c r="I13" s="40"/>
      <c r="J13" s="4">
        <f t="shared" si="0"/>
        <v>55</v>
      </c>
      <c r="K13" s="16">
        <v>21</v>
      </c>
      <c r="L13" s="3">
        <v>15</v>
      </c>
      <c r="M13" s="3">
        <v>19</v>
      </c>
      <c r="N13" s="18"/>
      <c r="O13" s="8"/>
      <c r="P13" s="8"/>
      <c r="Q13" s="9"/>
      <c r="R13" s="18"/>
      <c r="S13" s="18"/>
      <c r="T13" s="8"/>
      <c r="U13" s="8"/>
      <c r="V13" s="8"/>
    </row>
    <row r="14" spans="1:22" ht="12.75">
      <c r="A14" s="3"/>
      <c r="B14" s="19" t="s">
        <v>10</v>
      </c>
      <c r="C14" s="49" t="s">
        <v>94</v>
      </c>
      <c r="D14" s="21">
        <f>IF($A$17=3,25,IF($A$16=2,22,20))</f>
        <v>22</v>
      </c>
      <c r="E14" s="22" t="s">
        <v>8</v>
      </c>
      <c r="H14" s="43" t="s">
        <v>9</v>
      </c>
      <c r="J14" s="4">
        <f t="shared" si="0"/>
        <v>55</v>
      </c>
      <c r="K14" s="3">
        <v>14</v>
      </c>
      <c r="L14" s="3">
        <v>19</v>
      </c>
      <c r="M14" s="3">
        <v>22</v>
      </c>
      <c r="N14" s="18"/>
      <c r="O14" s="18"/>
      <c r="P14" s="18"/>
      <c r="Q14" s="8"/>
      <c r="R14" s="8"/>
      <c r="S14" s="8"/>
      <c r="T14" s="8"/>
      <c r="U14" s="8"/>
      <c r="V14" s="8"/>
    </row>
    <row r="15" spans="1:22" ht="12.75">
      <c r="A15" s="3">
        <v>1</v>
      </c>
      <c r="B15" s="12" t="s">
        <v>6</v>
      </c>
      <c r="C15" s="46">
        <v>0.037986111111111116</v>
      </c>
      <c r="D15" s="23">
        <f>IF(ROUNDDOWN(2*$D$14-$D$14*$C15/$C$15,)&lt;10,10,ROUNDDOWN(2*$D$14-$D$14*$C15/$C$15,))</f>
        <v>22</v>
      </c>
      <c r="E15" s="8"/>
      <c r="F15" s="22"/>
      <c r="H15" s="43" t="s">
        <v>59</v>
      </c>
      <c r="J15" s="4">
        <f t="shared" si="0"/>
        <v>55</v>
      </c>
      <c r="K15" s="3">
        <v>10</v>
      </c>
      <c r="L15" s="3">
        <v>20</v>
      </c>
      <c r="M15" s="3">
        <v>25</v>
      </c>
      <c r="N15" s="18"/>
      <c r="O15" s="18"/>
      <c r="P15" s="18"/>
      <c r="Q15" s="8"/>
      <c r="R15" s="8"/>
      <c r="S15" s="8"/>
      <c r="T15" s="8"/>
      <c r="U15" s="8"/>
      <c r="V15" s="8"/>
    </row>
    <row r="16" spans="1:22" ht="12.75">
      <c r="A16" s="3">
        <v>2</v>
      </c>
      <c r="B16" s="41" t="s">
        <v>43</v>
      </c>
      <c r="C16" s="46">
        <v>0.03925925925925926</v>
      </c>
      <c r="D16" s="23">
        <f>IF(ROUNDDOWN(2*$D$14-$D$14*$C16/$C$15,)&lt;10,10,ROUNDDOWN(2*$D$14-$D$14*$C16/$C$15,))</f>
        <v>21</v>
      </c>
      <c r="F16" s="8"/>
      <c r="G16" s="3">
        <v>13</v>
      </c>
      <c r="H16" s="43" t="s">
        <v>35</v>
      </c>
      <c r="J16" s="4">
        <f t="shared" si="0"/>
        <v>54</v>
      </c>
      <c r="K16" s="3">
        <v>21</v>
      </c>
      <c r="L16" s="3">
        <v>18</v>
      </c>
      <c r="M16" s="3">
        <v>15</v>
      </c>
      <c r="N16" s="18"/>
      <c r="O16" s="18"/>
      <c r="P16" s="18"/>
      <c r="Q16" s="8"/>
      <c r="R16" s="8"/>
      <c r="S16" s="8"/>
      <c r="T16" s="8"/>
      <c r="U16" s="8"/>
      <c r="V16" s="8"/>
    </row>
    <row r="17" spans="1:22" ht="12.75">
      <c r="A17" s="3"/>
      <c r="B17" s="12"/>
      <c r="C17" s="46"/>
      <c r="D17" s="23"/>
      <c r="E17" s="8"/>
      <c r="G17" s="3">
        <v>14</v>
      </c>
      <c r="H17" s="41" t="s">
        <v>76</v>
      </c>
      <c r="J17" s="4">
        <f t="shared" si="0"/>
        <v>50</v>
      </c>
      <c r="L17" s="3">
        <v>25</v>
      </c>
      <c r="M17" s="3">
        <v>25</v>
      </c>
      <c r="N17" s="18"/>
      <c r="O17" s="18"/>
      <c r="P17" s="18"/>
      <c r="Q17" s="8"/>
      <c r="R17" s="8"/>
      <c r="S17" s="8"/>
      <c r="T17" s="8"/>
      <c r="U17" s="8"/>
      <c r="V17" s="8"/>
    </row>
    <row r="18" spans="1:22" ht="12.75">
      <c r="A18" s="3"/>
      <c r="C18" s="46"/>
      <c r="D18" s="23"/>
      <c r="E18" s="8"/>
      <c r="F18" s="8"/>
      <c r="G18" s="3">
        <v>15</v>
      </c>
      <c r="H18" s="12" t="s">
        <v>12</v>
      </c>
      <c r="J18" s="4">
        <f t="shared" si="0"/>
        <v>49</v>
      </c>
      <c r="K18" s="3">
        <v>5</v>
      </c>
      <c r="L18" s="3">
        <v>19</v>
      </c>
      <c r="M18" s="3">
        <v>25</v>
      </c>
      <c r="N18" s="18"/>
      <c r="O18" s="18"/>
      <c r="P18" s="18"/>
      <c r="Q18" s="8"/>
      <c r="R18" s="8"/>
      <c r="S18" s="8"/>
      <c r="T18" s="8"/>
      <c r="U18" s="8"/>
      <c r="V18" s="8"/>
    </row>
    <row r="19" spans="1:22" ht="12.75">
      <c r="A19" s="3"/>
      <c r="C19" s="46"/>
      <c r="D19" s="23"/>
      <c r="E19" s="8"/>
      <c r="F19" s="8"/>
      <c r="G19" s="3">
        <v>16</v>
      </c>
      <c r="H19" s="41" t="s">
        <v>61</v>
      </c>
      <c r="J19" s="4">
        <f t="shared" si="0"/>
        <v>47</v>
      </c>
      <c r="K19" s="3">
        <v>14</v>
      </c>
      <c r="L19" s="3">
        <v>12</v>
      </c>
      <c r="M19" s="3">
        <v>21</v>
      </c>
      <c r="N19" s="18"/>
      <c r="O19" s="18"/>
      <c r="P19" s="18"/>
      <c r="Q19" s="8"/>
      <c r="R19" s="8"/>
      <c r="S19" s="8"/>
      <c r="T19" s="8"/>
      <c r="U19" s="8"/>
      <c r="V19" s="8"/>
    </row>
    <row r="20" spans="1:22" ht="12.75">
      <c r="A20" s="3"/>
      <c r="B20" s="19" t="s">
        <v>15</v>
      </c>
      <c r="C20" s="49" t="s">
        <v>95</v>
      </c>
      <c r="D20" s="21">
        <f>IF(A23=3,25,IF(A22=2,22,20))</f>
        <v>25</v>
      </c>
      <c r="E20" s="22" t="s">
        <v>8</v>
      </c>
      <c r="F20" s="8"/>
      <c r="G20" s="3">
        <v>17</v>
      </c>
      <c r="H20" s="54" t="s">
        <v>14</v>
      </c>
      <c r="I20" s="52"/>
      <c r="J20" s="4">
        <f t="shared" si="0"/>
        <v>46</v>
      </c>
      <c r="K20" s="3">
        <v>21</v>
      </c>
      <c r="L20" s="3">
        <v>15</v>
      </c>
      <c r="M20" s="3">
        <v>10</v>
      </c>
      <c r="N20" s="18"/>
      <c r="O20" s="18"/>
      <c r="P20" s="18"/>
      <c r="Q20" s="8"/>
      <c r="R20" s="8"/>
      <c r="S20" s="8"/>
      <c r="T20" s="8"/>
      <c r="U20" s="8"/>
      <c r="V20" s="8"/>
    </row>
    <row r="21" spans="1:22" ht="12.75">
      <c r="A21" s="3">
        <v>1</v>
      </c>
      <c r="B21" s="41" t="s">
        <v>44</v>
      </c>
      <c r="C21" s="58">
        <v>0.0284375</v>
      </c>
      <c r="D21" s="23">
        <f>IF(ROUNDDOWN(2*$D$20-$D$20*$C21/$C$21,)&lt;10,10,ROUNDDOWN(2*$D$20-$D$20*$C21/$C$21,))</f>
        <v>25</v>
      </c>
      <c r="E21" s="24"/>
      <c r="F21" s="8"/>
      <c r="H21" s="43" t="s">
        <v>43</v>
      </c>
      <c r="J21" s="4">
        <f t="shared" si="0"/>
        <v>46</v>
      </c>
      <c r="K21" s="16">
        <v>20</v>
      </c>
      <c r="L21" s="3">
        <v>5</v>
      </c>
      <c r="M21" s="3">
        <v>21</v>
      </c>
      <c r="N21" s="18"/>
      <c r="O21" s="18"/>
      <c r="P21" s="18"/>
      <c r="Q21" s="8"/>
      <c r="R21" s="8"/>
      <c r="S21" s="8"/>
      <c r="T21" s="8"/>
      <c r="U21" s="8"/>
      <c r="V21" s="8"/>
    </row>
    <row r="22" spans="1:22" ht="12.75">
      <c r="A22" s="3">
        <v>2</v>
      </c>
      <c r="B22" s="41" t="s">
        <v>4</v>
      </c>
      <c r="C22" s="46">
        <v>0.03141203703703704</v>
      </c>
      <c r="D22" s="23">
        <f>IF(ROUNDDOWN(2*$D$20-$D$20*$C22/$C$21,)&lt;10,10,ROUNDDOWN(2*$D$20-$D$20*$C22/$C$21,))</f>
        <v>22</v>
      </c>
      <c r="E22" s="24"/>
      <c r="F22" s="8"/>
      <c r="G22" s="3">
        <v>19</v>
      </c>
      <c r="H22" s="41" t="s">
        <v>82</v>
      </c>
      <c r="J22" s="4">
        <f t="shared" si="0"/>
        <v>44</v>
      </c>
      <c r="L22" s="3">
        <v>25</v>
      </c>
      <c r="M22" s="3">
        <v>19</v>
      </c>
      <c r="N22" s="18"/>
      <c r="O22" s="18"/>
      <c r="P22" s="18"/>
      <c r="Q22" s="8"/>
      <c r="R22" s="8"/>
      <c r="S22" s="8"/>
      <c r="T22" s="8"/>
      <c r="U22" s="8"/>
      <c r="V22" s="8"/>
    </row>
    <row r="23" spans="1:22" ht="12.75">
      <c r="A23" s="3">
        <v>3</v>
      </c>
      <c r="B23" s="41" t="s">
        <v>37</v>
      </c>
      <c r="C23" s="46">
        <v>0.04736111111111111</v>
      </c>
      <c r="D23" s="23">
        <f>IF(ROUNDDOWN(2*$D$20-$D$20*$C23/$C$21,)&lt;10,10,ROUNDDOWN(2*$D$20-$D$20*$C23/$C$21,))</f>
        <v>10</v>
      </c>
      <c r="E23" s="24"/>
      <c r="F23" s="8"/>
      <c r="G23" s="3">
        <v>20</v>
      </c>
      <c r="H23" s="41" t="s">
        <v>87</v>
      </c>
      <c r="J23" s="4">
        <f t="shared" si="0"/>
        <v>40</v>
      </c>
      <c r="K23" s="16">
        <v>25</v>
      </c>
      <c r="L23" s="3">
        <v>10</v>
      </c>
      <c r="M23" s="3">
        <v>5</v>
      </c>
      <c r="N23" s="18"/>
      <c r="O23" s="18"/>
      <c r="P23" s="18"/>
      <c r="Q23" s="8"/>
      <c r="R23" s="8"/>
      <c r="S23" s="8"/>
      <c r="T23" s="8"/>
      <c r="U23" s="8"/>
      <c r="V23" s="8"/>
    </row>
    <row r="24" spans="1:13" ht="12.75">
      <c r="A24" s="3"/>
      <c r="B24" s="41"/>
      <c r="C24" s="46"/>
      <c r="D24" s="23"/>
      <c r="F24" s="8"/>
      <c r="G24" s="3">
        <v>21</v>
      </c>
      <c r="H24" t="s">
        <v>48</v>
      </c>
      <c r="J24" s="4">
        <f t="shared" si="0"/>
        <v>37</v>
      </c>
      <c r="K24" s="3">
        <v>5</v>
      </c>
      <c r="L24" s="3">
        <v>17</v>
      </c>
      <c r="M24" s="3">
        <v>15</v>
      </c>
    </row>
    <row r="25" spans="3:13" ht="12.75">
      <c r="C25" s="46"/>
      <c r="F25" s="8"/>
      <c r="G25" s="3">
        <v>22</v>
      </c>
      <c r="H25" s="40" t="s">
        <v>58</v>
      </c>
      <c r="I25" s="53"/>
      <c r="J25" s="4">
        <f t="shared" si="0"/>
        <v>36</v>
      </c>
      <c r="K25" s="3">
        <v>13</v>
      </c>
      <c r="L25" s="3">
        <v>10</v>
      </c>
      <c r="M25" s="3">
        <v>13</v>
      </c>
    </row>
    <row r="26" spans="1:13" ht="12.75">
      <c r="A26" s="18"/>
      <c r="B26" s="19" t="s">
        <v>22</v>
      </c>
      <c r="C26" s="49" t="s">
        <v>95</v>
      </c>
      <c r="D26" s="21">
        <f>IF(A29=3,25,IF(A28=2,22,20))</f>
        <v>25</v>
      </c>
      <c r="E26" s="22" t="s">
        <v>8</v>
      </c>
      <c r="F26" s="8"/>
      <c r="G26" s="3">
        <v>23</v>
      </c>
      <c r="H26" s="41" t="s">
        <v>64</v>
      </c>
      <c r="J26" s="4">
        <f t="shared" si="0"/>
        <v>34</v>
      </c>
      <c r="K26" s="3">
        <v>5</v>
      </c>
      <c r="L26" s="3">
        <v>10</v>
      </c>
      <c r="M26" s="3">
        <v>19</v>
      </c>
    </row>
    <row r="27" spans="1:13" ht="12.75">
      <c r="A27" s="18">
        <v>1</v>
      </c>
      <c r="B27" s="41" t="s">
        <v>12</v>
      </c>
      <c r="C27" s="46">
        <v>0.02666666666666667</v>
      </c>
      <c r="D27" s="23">
        <f aca="true" t="shared" si="1" ref="D27:D33">IF(ROUNDDOWN(2*$D$26-$D$26*$C27/$C$27,)&lt;10,10,ROUNDDOWN(2*$D$26-$D$26*$C27/$C$27,))</f>
        <v>25</v>
      </c>
      <c r="E27" s="24"/>
      <c r="G27" s="3">
        <v>24</v>
      </c>
      <c r="H27" s="40" t="s">
        <v>37</v>
      </c>
      <c r="I27" s="53"/>
      <c r="J27" s="4">
        <f t="shared" si="0"/>
        <v>32</v>
      </c>
      <c r="K27" s="3">
        <v>11</v>
      </c>
      <c r="L27" s="3">
        <v>11</v>
      </c>
      <c r="M27" s="3">
        <v>10</v>
      </c>
    </row>
    <row r="28" spans="1:13" ht="12.75">
      <c r="A28" s="3">
        <v>2</v>
      </c>
      <c r="B28" s="43" t="s">
        <v>45</v>
      </c>
      <c r="C28" s="46">
        <v>0.02946759259259259</v>
      </c>
      <c r="D28" s="23">
        <f t="shared" si="1"/>
        <v>22</v>
      </c>
      <c r="E28" s="24"/>
      <c r="G28" s="3">
        <v>25</v>
      </c>
      <c r="H28" s="43" t="s">
        <v>78</v>
      </c>
      <c r="J28" s="4">
        <f t="shared" si="0"/>
        <v>30</v>
      </c>
      <c r="K28" s="3">
        <v>10</v>
      </c>
      <c r="L28" s="3">
        <v>10</v>
      </c>
      <c r="M28" s="3">
        <v>10</v>
      </c>
    </row>
    <row r="29" spans="1:13" ht="12.75">
      <c r="A29" s="18">
        <v>3</v>
      </c>
      <c r="B29" s="43" t="s">
        <v>11</v>
      </c>
      <c r="C29" s="46">
        <v>0.03496527777777778</v>
      </c>
      <c r="D29" s="23">
        <f t="shared" si="1"/>
        <v>17</v>
      </c>
      <c r="E29" s="24"/>
      <c r="F29" s="22"/>
      <c r="H29" s="43" t="s">
        <v>50</v>
      </c>
      <c r="I29" s="8"/>
      <c r="J29" s="4">
        <f t="shared" si="0"/>
        <v>30</v>
      </c>
      <c r="K29" s="18">
        <v>10</v>
      </c>
      <c r="L29" s="3">
        <v>10</v>
      </c>
      <c r="M29" s="3">
        <v>10</v>
      </c>
    </row>
    <row r="30" spans="1:13" ht="12.75">
      <c r="A30" s="37">
        <v>4</v>
      </c>
      <c r="B30" s="43" t="s">
        <v>48</v>
      </c>
      <c r="C30" s="46">
        <v>0.03636574074074074</v>
      </c>
      <c r="D30" s="23">
        <f t="shared" si="1"/>
        <v>15</v>
      </c>
      <c r="F30" s="24"/>
      <c r="H30" s="43" t="s">
        <v>60</v>
      </c>
      <c r="J30" s="4">
        <f t="shared" si="0"/>
        <v>30</v>
      </c>
      <c r="K30" s="3">
        <v>10</v>
      </c>
      <c r="L30" s="3">
        <v>10</v>
      </c>
      <c r="M30" s="3">
        <v>10</v>
      </c>
    </row>
    <row r="31" spans="1:13" ht="12.75">
      <c r="A31" s="37">
        <v>5</v>
      </c>
      <c r="B31" s="43" t="s">
        <v>35</v>
      </c>
      <c r="C31" s="46">
        <v>0.03679398148148148</v>
      </c>
      <c r="D31" s="23">
        <f t="shared" si="1"/>
        <v>15</v>
      </c>
      <c r="F31" s="24"/>
      <c r="G31" s="3">
        <v>28</v>
      </c>
      <c r="H31" s="41" t="s">
        <v>81</v>
      </c>
      <c r="J31" s="4">
        <f t="shared" si="0"/>
        <v>28</v>
      </c>
      <c r="L31" s="3">
        <v>17</v>
      </c>
      <c r="M31" s="3">
        <v>11</v>
      </c>
    </row>
    <row r="32" spans="1:13" ht="12.75">
      <c r="A32" s="37">
        <v>6</v>
      </c>
      <c r="B32" s="43" t="s">
        <v>47</v>
      </c>
      <c r="C32" s="46">
        <v>0.0390162037037037</v>
      </c>
      <c r="D32" s="23">
        <f t="shared" si="1"/>
        <v>13</v>
      </c>
      <c r="F32" s="24"/>
      <c r="G32" s="3">
        <v>29</v>
      </c>
      <c r="H32" s="41" t="s">
        <v>74</v>
      </c>
      <c r="J32" s="4">
        <f t="shared" si="0"/>
        <v>21</v>
      </c>
      <c r="L32" s="3">
        <v>11</v>
      </c>
      <c r="M32" s="3">
        <v>10</v>
      </c>
    </row>
    <row r="33" spans="1:13" ht="12.75">
      <c r="A33" s="37">
        <v>7</v>
      </c>
      <c r="B33" s="43" t="s">
        <v>99</v>
      </c>
      <c r="C33" s="46">
        <v>0.04675925925925926</v>
      </c>
      <c r="D33" s="23">
        <f t="shared" si="1"/>
        <v>10</v>
      </c>
      <c r="G33" s="3">
        <v>30</v>
      </c>
      <c r="H33" s="40" t="s">
        <v>34</v>
      </c>
      <c r="I33" s="53"/>
      <c r="J33" s="4">
        <f t="shared" si="0"/>
        <v>20</v>
      </c>
      <c r="K33" s="3">
        <v>10</v>
      </c>
      <c r="M33" s="3">
        <v>10</v>
      </c>
    </row>
    <row r="34" spans="1:13" ht="12.75">
      <c r="A34" s="37"/>
      <c r="C34" s="46"/>
      <c r="D34" s="23"/>
      <c r="H34" s="42" t="s">
        <v>63</v>
      </c>
      <c r="J34" s="4">
        <f t="shared" si="0"/>
        <v>20</v>
      </c>
      <c r="K34" s="3">
        <v>10</v>
      </c>
      <c r="M34" s="3">
        <v>10</v>
      </c>
    </row>
    <row r="35" spans="1:13" ht="12.75">
      <c r="A35" s="37"/>
      <c r="C35" s="46"/>
      <c r="D35" s="23"/>
      <c r="F35" s="22"/>
      <c r="H35" s="41" t="s">
        <v>98</v>
      </c>
      <c r="J35" s="4">
        <f t="shared" si="0"/>
        <v>20</v>
      </c>
      <c r="M35" s="3">
        <v>20</v>
      </c>
    </row>
    <row r="36" spans="1:13" ht="12.75">
      <c r="A36" s="18"/>
      <c r="B36" s="19" t="s">
        <v>52</v>
      </c>
      <c r="C36" s="20" t="s">
        <v>96</v>
      </c>
      <c r="D36" s="21">
        <f>IF(A39=3,25,IF(A38=2,22,20))</f>
        <v>25</v>
      </c>
      <c r="E36" s="22" t="s">
        <v>8</v>
      </c>
      <c r="F36" s="24"/>
      <c r="G36" s="3">
        <v>33</v>
      </c>
      <c r="H36" s="41" t="s">
        <v>100</v>
      </c>
      <c r="J36" s="4">
        <f t="shared" si="0"/>
        <v>19</v>
      </c>
      <c r="M36" s="3">
        <v>19</v>
      </c>
    </row>
    <row r="37" spans="1:12" ht="12.75">
      <c r="A37" s="18">
        <v>1</v>
      </c>
      <c r="B37" s="41" t="s">
        <v>59</v>
      </c>
      <c r="C37" s="46">
        <v>0.03435185185185185</v>
      </c>
      <c r="D37" s="23">
        <f>IF(ROUNDDOWN(2*$D$36-$D$36*$C37/$C$37,)&lt;10,10,ROUNDDOWN(2*$D$36-$D$36*$C37/$C$37,))</f>
        <v>25</v>
      </c>
      <c r="E37" s="24"/>
      <c r="F37" s="24"/>
      <c r="G37" s="3">
        <v>34</v>
      </c>
      <c r="H37" s="41" t="s">
        <v>75</v>
      </c>
      <c r="J37" s="4">
        <f t="shared" si="0"/>
        <v>18</v>
      </c>
      <c r="L37" s="3">
        <v>18</v>
      </c>
    </row>
    <row r="38" spans="1:12" ht="12.75">
      <c r="A38" s="3">
        <v>2</v>
      </c>
      <c r="B38" s="43" t="s">
        <v>100</v>
      </c>
      <c r="C38" s="46">
        <v>0.04207175925925926</v>
      </c>
      <c r="D38" s="23">
        <f aca="true" t="shared" si="2" ref="D38:D43">IF(ROUNDDOWN(2*$D$36-$D$36*$C38/$C$37,)&lt;10,10,ROUNDDOWN(2*$D$36-$D$36*$C38/$C$37,))</f>
        <v>19</v>
      </c>
      <c r="E38" s="24"/>
      <c r="F38" s="24"/>
      <c r="H38" s="41" t="s">
        <v>84</v>
      </c>
      <c r="J38" s="4">
        <f t="shared" si="0"/>
        <v>18</v>
      </c>
      <c r="L38" s="3">
        <v>18</v>
      </c>
    </row>
    <row r="39" spans="1:13" ht="12.75">
      <c r="A39" s="18">
        <v>3</v>
      </c>
      <c r="B39" s="43" t="s">
        <v>51</v>
      </c>
      <c r="C39" s="46">
        <v>0.04259259259259259</v>
      </c>
      <c r="D39" s="23">
        <f t="shared" si="2"/>
        <v>19</v>
      </c>
      <c r="E39" s="24"/>
      <c r="F39" s="24"/>
      <c r="G39" s="3">
        <v>36</v>
      </c>
      <c r="H39" s="41" t="s">
        <v>101</v>
      </c>
      <c r="J39" s="4">
        <f t="shared" si="0"/>
        <v>16</v>
      </c>
      <c r="M39" s="3">
        <v>16</v>
      </c>
    </row>
    <row r="40" spans="1:12" ht="12.75">
      <c r="A40" s="18">
        <v>4</v>
      </c>
      <c r="B40" s="43" t="s">
        <v>101</v>
      </c>
      <c r="C40" s="46">
        <v>0.045405092592592594</v>
      </c>
      <c r="D40" s="23">
        <f t="shared" si="2"/>
        <v>16</v>
      </c>
      <c r="E40" s="24"/>
      <c r="F40" s="24"/>
      <c r="G40" s="3">
        <v>37</v>
      </c>
      <c r="H40" s="43" t="s">
        <v>36</v>
      </c>
      <c r="J40" s="4">
        <f t="shared" si="0"/>
        <v>15</v>
      </c>
      <c r="K40" s="3">
        <v>10</v>
      </c>
      <c r="L40" s="3">
        <v>5</v>
      </c>
    </row>
    <row r="41" spans="1:13" ht="12.75">
      <c r="A41" s="18">
        <v>5</v>
      </c>
      <c r="B41" s="43" t="s">
        <v>34</v>
      </c>
      <c r="C41" s="46">
        <v>0.054733796296296294</v>
      </c>
      <c r="D41" s="23">
        <f t="shared" si="2"/>
        <v>10</v>
      </c>
      <c r="E41" s="24"/>
      <c r="F41" s="24"/>
      <c r="H41" s="41" t="s">
        <v>79</v>
      </c>
      <c r="J41" s="4">
        <f t="shared" si="0"/>
        <v>15</v>
      </c>
      <c r="L41" s="3">
        <v>10</v>
      </c>
      <c r="M41" s="3">
        <v>5</v>
      </c>
    </row>
    <row r="42" spans="1:11" ht="12.75">
      <c r="A42" s="18">
        <v>6</v>
      </c>
      <c r="B42" s="43" t="s">
        <v>74</v>
      </c>
      <c r="C42" s="46">
        <v>0.06351851851851852</v>
      </c>
      <c r="D42" s="23">
        <f t="shared" si="2"/>
        <v>10</v>
      </c>
      <c r="E42" s="24"/>
      <c r="F42" s="22"/>
      <c r="G42" s="3">
        <v>39</v>
      </c>
      <c r="H42" s="40" t="s">
        <v>62</v>
      </c>
      <c r="I42" s="53"/>
      <c r="J42" s="4">
        <f t="shared" si="0"/>
        <v>10</v>
      </c>
      <c r="K42" s="3">
        <v>10</v>
      </c>
    </row>
    <row r="43" spans="1:12" ht="12.75">
      <c r="A43" s="37">
        <v>7</v>
      </c>
      <c r="B43" s="43" t="s">
        <v>78</v>
      </c>
      <c r="C43" s="46">
        <v>0.07924768518518518</v>
      </c>
      <c r="D43" s="23">
        <f t="shared" si="2"/>
        <v>10</v>
      </c>
      <c r="F43" s="8"/>
      <c r="H43" s="41" t="s">
        <v>13</v>
      </c>
      <c r="J43" s="4">
        <f t="shared" si="0"/>
        <v>10</v>
      </c>
      <c r="L43" s="3">
        <v>10</v>
      </c>
    </row>
    <row r="44" spans="1:17" ht="12.75">
      <c r="A44" s="37"/>
      <c r="C44" s="15"/>
      <c r="D44" s="50"/>
      <c r="H44" s="41" t="s">
        <v>99</v>
      </c>
      <c r="J44" s="4">
        <f t="shared" si="0"/>
        <v>10</v>
      </c>
      <c r="M44" s="3">
        <v>10</v>
      </c>
      <c r="Q44" s="60"/>
    </row>
    <row r="45" spans="1:13" ht="12.75">
      <c r="A45" s="18"/>
      <c r="B45" s="12"/>
      <c r="C45" s="17"/>
      <c r="D45" s="44"/>
      <c r="E45" s="8"/>
      <c r="F45" s="8"/>
      <c r="H45" s="41" t="s">
        <v>103</v>
      </c>
      <c r="J45" s="4">
        <f t="shared" si="0"/>
        <v>10</v>
      </c>
      <c r="M45" s="3">
        <v>10</v>
      </c>
    </row>
    <row r="46" spans="1:12" ht="12.75">
      <c r="A46" s="18"/>
      <c r="B46" s="47" t="s">
        <v>56</v>
      </c>
      <c r="C46" s="49" t="s">
        <v>96</v>
      </c>
      <c r="D46" s="51">
        <f>IF(A49=3,25,IF(A48=2,22,20))</f>
        <v>25</v>
      </c>
      <c r="E46" s="22" t="s">
        <v>8</v>
      </c>
      <c r="G46" s="3">
        <v>43</v>
      </c>
      <c r="H46" s="41" t="s">
        <v>83</v>
      </c>
      <c r="J46" s="4">
        <f t="shared" si="0"/>
        <v>5</v>
      </c>
      <c r="L46" s="3">
        <v>5</v>
      </c>
    </row>
    <row r="47" spans="1:13" ht="12.75">
      <c r="A47" s="18">
        <v>1</v>
      </c>
      <c r="B47" s="41" t="s">
        <v>49</v>
      </c>
      <c r="C47" s="46">
        <v>0.028993055555555553</v>
      </c>
      <c r="D47" s="50">
        <f>IF(ROUNDDOWN(2*$D$46-$D$46*$C47/$C$47,)&lt;10,10,ROUNDDOWN(2*$D$46-$D$46*$C47/$C$47,))</f>
        <v>25</v>
      </c>
      <c r="E47" s="24"/>
      <c r="H47" s="41" t="s">
        <v>106</v>
      </c>
      <c r="J47" s="4">
        <f t="shared" si="0"/>
        <v>5</v>
      </c>
      <c r="M47" s="3">
        <v>5</v>
      </c>
    </row>
    <row r="48" spans="1:13" ht="12.75">
      <c r="A48" s="3">
        <v>2</v>
      </c>
      <c r="B48" s="43" t="s">
        <v>61</v>
      </c>
      <c r="C48" s="46">
        <v>0.03256944444444444</v>
      </c>
      <c r="D48" s="50">
        <f aca="true" t="shared" si="3" ref="D48:D54">IF(ROUNDDOWN(2*$D$46-$D$46*$C48/$C$47,)&lt;10,10,ROUNDDOWN(2*$D$46-$D$46*$C48/$C$47,))</f>
        <v>21</v>
      </c>
      <c r="E48" s="24"/>
      <c r="H48" s="41" t="s">
        <v>107</v>
      </c>
      <c r="J48" s="4">
        <f t="shared" si="0"/>
        <v>5</v>
      </c>
      <c r="M48" s="3">
        <v>5</v>
      </c>
    </row>
    <row r="49" spans="1:13" ht="12.75">
      <c r="A49" s="18">
        <v>3</v>
      </c>
      <c r="B49" s="43" t="s">
        <v>46</v>
      </c>
      <c r="C49" s="46">
        <v>0.03501157407407408</v>
      </c>
      <c r="D49" s="50">
        <f t="shared" si="3"/>
        <v>19</v>
      </c>
      <c r="E49" s="24"/>
      <c r="H49" s="41" t="s">
        <v>105</v>
      </c>
      <c r="J49" s="4">
        <f t="shared" si="0"/>
        <v>5</v>
      </c>
      <c r="M49" s="3">
        <v>5</v>
      </c>
    </row>
    <row r="50" spans="1:13" ht="12.75">
      <c r="A50" s="37">
        <v>4</v>
      </c>
      <c r="B50" s="59" t="s">
        <v>82</v>
      </c>
      <c r="C50" s="46">
        <v>0.03553240740740741</v>
      </c>
      <c r="D50" s="50">
        <f t="shared" si="3"/>
        <v>19</v>
      </c>
      <c r="H50" s="41" t="s">
        <v>104</v>
      </c>
      <c r="J50" s="4">
        <f t="shared" si="0"/>
        <v>5</v>
      </c>
      <c r="M50" s="3">
        <v>5</v>
      </c>
    </row>
    <row r="51" spans="1:13" ht="12.75">
      <c r="A51" s="37">
        <v>5</v>
      </c>
      <c r="B51" s="59" t="s">
        <v>102</v>
      </c>
      <c r="C51" s="46">
        <v>0.044085648148148145</v>
      </c>
      <c r="D51" s="50">
        <f t="shared" si="3"/>
        <v>11</v>
      </c>
      <c r="H51" s="55" t="s">
        <v>41</v>
      </c>
      <c r="I51" s="45"/>
      <c r="J51" s="56"/>
      <c r="K51" s="57">
        <f>COUNTA(K4:K50)-1</f>
        <v>28</v>
      </c>
      <c r="L51" s="57">
        <f>COUNTA(L4:L50)-2</f>
        <v>33</v>
      </c>
      <c r="M51" s="57">
        <f>COUNTA(M4:M50)-1</f>
        <v>40</v>
      </c>
    </row>
    <row r="52" spans="1:4" ht="12.75">
      <c r="A52" s="37">
        <v>6</v>
      </c>
      <c r="B52" s="59" t="s">
        <v>14</v>
      </c>
      <c r="C52" s="46">
        <v>0.05694444444444444</v>
      </c>
      <c r="D52" s="50">
        <f t="shared" si="3"/>
        <v>10</v>
      </c>
    </row>
    <row r="53" spans="1:8" ht="12.75">
      <c r="A53" s="37">
        <v>7</v>
      </c>
      <c r="B53" s="43" t="s">
        <v>103</v>
      </c>
      <c r="C53" s="46">
        <v>0.06874999999999999</v>
      </c>
      <c r="D53" s="50">
        <f t="shared" si="3"/>
        <v>10</v>
      </c>
      <c r="H53" s="12"/>
    </row>
    <row r="54" spans="1:4" ht="12.75">
      <c r="A54" s="37">
        <v>8</v>
      </c>
      <c r="B54" s="43" t="s">
        <v>50</v>
      </c>
      <c r="C54" s="46">
        <v>0.07922453703703704</v>
      </c>
      <c r="D54" s="50">
        <f t="shared" si="3"/>
        <v>10</v>
      </c>
    </row>
    <row r="55" spans="1:10" ht="12.75">
      <c r="A55" s="18">
        <v>9</v>
      </c>
      <c r="B55" s="41" t="s">
        <v>79</v>
      </c>
      <c r="C55" s="17" t="s">
        <v>40</v>
      </c>
      <c r="D55" s="44">
        <v>5</v>
      </c>
      <c r="E55" s="8"/>
      <c r="F55" s="22"/>
      <c r="J55" s="9"/>
    </row>
    <row r="56" spans="1:10" ht="12.75">
      <c r="A56" s="18">
        <v>10</v>
      </c>
      <c r="B56" s="41" t="s">
        <v>80</v>
      </c>
      <c r="C56" s="17" t="s">
        <v>40</v>
      </c>
      <c r="D56" s="44">
        <v>5</v>
      </c>
      <c r="E56" s="8"/>
      <c r="F56" s="8"/>
      <c r="J56" s="9"/>
    </row>
    <row r="57" spans="1:10" ht="12.75">
      <c r="A57" s="18"/>
      <c r="B57" s="41"/>
      <c r="C57" s="17"/>
      <c r="D57" s="44"/>
      <c r="E57" s="8"/>
      <c r="F57" s="8"/>
      <c r="J57" s="9"/>
    </row>
    <row r="58" spans="1:10" ht="12.75">
      <c r="A58" s="18"/>
      <c r="B58" s="12"/>
      <c r="C58" s="17"/>
      <c r="D58" s="44"/>
      <c r="E58" s="8"/>
      <c r="F58" s="8"/>
      <c r="J58" s="9"/>
    </row>
    <row r="59" spans="1:11" ht="12.75">
      <c r="A59" s="18"/>
      <c r="B59" s="47" t="s">
        <v>55</v>
      </c>
      <c r="C59" s="49" t="s">
        <v>97</v>
      </c>
      <c r="D59" s="51">
        <f>IF(A62=3,25,IF(A61=2,22,20))</f>
        <v>25</v>
      </c>
      <c r="E59" s="22" t="s">
        <v>8</v>
      </c>
      <c r="F59" s="22"/>
      <c r="H59" s="19"/>
      <c r="I59" s="19"/>
      <c r="J59" s="11"/>
      <c r="K59" s="25"/>
    </row>
    <row r="60" spans="1:11" ht="12.75">
      <c r="A60" s="18">
        <v>1</v>
      </c>
      <c r="B60" s="41" t="s">
        <v>57</v>
      </c>
      <c r="C60" s="48">
        <v>0.02803240740740741</v>
      </c>
      <c r="D60" s="50">
        <f>IF(ROUNDDOWN(2*$D$59-$D$59*$C60/$C$60,)&lt;10,10,ROUNDDOWN(2*$D$59-$D$59*$C60/$C$60,))</f>
        <v>25</v>
      </c>
      <c r="E60" s="22"/>
      <c r="F60" s="8"/>
      <c r="H60" s="26" t="s">
        <v>16</v>
      </c>
      <c r="I60" s="27"/>
      <c r="J60" s="28"/>
      <c r="K60" s="29"/>
    </row>
    <row r="61" spans="1:11" ht="12.75">
      <c r="A61" s="18">
        <v>2</v>
      </c>
      <c r="B61" s="41" t="s">
        <v>9</v>
      </c>
      <c r="C61" s="48">
        <v>0.03085648148148148</v>
      </c>
      <c r="D61" s="50">
        <f aca="true" t="shared" si="4" ref="D61:D65">IF(ROUNDDOWN(2*$D$59-$D$59*$C61/$C$60,)&lt;10,10,ROUNDDOWN(2*$D$59-$D$59*$C61/$C$60,))</f>
        <v>22</v>
      </c>
      <c r="E61" s="22"/>
      <c r="F61" s="8"/>
      <c r="H61" s="30" t="s">
        <v>17</v>
      </c>
      <c r="I61" s="27" t="s">
        <v>18</v>
      </c>
      <c r="J61" s="28"/>
      <c r="K61" s="31" t="s">
        <v>19</v>
      </c>
    </row>
    <row r="62" spans="1:11" ht="12.75">
      <c r="A62" s="18">
        <v>3</v>
      </c>
      <c r="B62" s="41" t="s">
        <v>64</v>
      </c>
      <c r="C62" s="48">
        <v>0.0344212962962963</v>
      </c>
      <c r="D62" s="50">
        <f t="shared" si="4"/>
        <v>19</v>
      </c>
      <c r="E62" s="22"/>
      <c r="F62" s="8"/>
      <c r="H62" s="33"/>
      <c r="I62" s="32" t="s">
        <v>20</v>
      </c>
      <c r="J62" s="5"/>
      <c r="K62" s="31" t="s">
        <v>21</v>
      </c>
    </row>
    <row r="63" spans="1:11" ht="12.75">
      <c r="A63" s="18">
        <v>4</v>
      </c>
      <c r="B63" s="41" t="s">
        <v>58</v>
      </c>
      <c r="C63" s="48">
        <v>0.041365740740740745</v>
      </c>
      <c r="D63" s="50">
        <f t="shared" si="4"/>
        <v>13</v>
      </c>
      <c r="E63" s="22"/>
      <c r="F63" s="8"/>
      <c r="H63" s="33"/>
      <c r="I63" s="32" t="s">
        <v>23</v>
      </c>
      <c r="J63" s="5"/>
      <c r="K63" s="31" t="s">
        <v>24</v>
      </c>
    </row>
    <row r="64" spans="1:11" ht="12.75">
      <c r="A64" s="18">
        <v>5</v>
      </c>
      <c r="B64" s="41" t="s">
        <v>63</v>
      </c>
      <c r="C64" s="48">
        <v>0.04677083333333334</v>
      </c>
      <c r="D64" s="50">
        <f t="shared" si="4"/>
        <v>10</v>
      </c>
      <c r="E64" s="22"/>
      <c r="F64" s="22"/>
      <c r="H64" s="33" t="s">
        <v>25</v>
      </c>
      <c r="I64" s="32"/>
      <c r="J64" s="5"/>
      <c r="K64" s="31"/>
    </row>
    <row r="65" spans="1:11" ht="12.75">
      <c r="A65" s="18">
        <v>6</v>
      </c>
      <c r="B65" s="41" t="s">
        <v>60</v>
      </c>
      <c r="C65" s="48">
        <v>0.05228009259259259</v>
      </c>
      <c r="D65" s="50">
        <f t="shared" si="4"/>
        <v>10</v>
      </c>
      <c r="E65" s="22"/>
      <c r="F65" s="8"/>
      <c r="H65" s="34" t="s">
        <v>26</v>
      </c>
      <c r="I65" s="32"/>
      <c r="J65" s="5"/>
      <c r="K65" s="31"/>
    </row>
    <row r="66" spans="1:11" ht="12.75">
      <c r="A66" s="18">
        <v>7</v>
      </c>
      <c r="B66" s="41" t="s">
        <v>106</v>
      </c>
      <c r="C66" s="48" t="s">
        <v>40</v>
      </c>
      <c r="D66" s="50">
        <v>5</v>
      </c>
      <c r="E66" s="22"/>
      <c r="F66" s="8"/>
      <c r="H66" s="33" t="s">
        <v>27</v>
      </c>
      <c r="I66" s="32"/>
      <c r="J66" s="5"/>
      <c r="K66" s="31"/>
    </row>
    <row r="67" spans="1:11" ht="12.75">
      <c r="A67" s="3">
        <v>8</v>
      </c>
      <c r="B67" s="41" t="s">
        <v>107</v>
      </c>
      <c r="C67" s="46" t="s">
        <v>38</v>
      </c>
      <c r="D67" s="50">
        <v>5</v>
      </c>
      <c r="E67" s="8"/>
      <c r="H67" s="35" t="s">
        <v>28</v>
      </c>
      <c r="I67" s="32"/>
      <c r="J67" s="5"/>
      <c r="K67" s="31" t="s">
        <v>29</v>
      </c>
    </row>
    <row r="68" spans="1:11" ht="12.75">
      <c r="A68" s="18"/>
      <c r="B68" s="43"/>
      <c r="C68" s="46"/>
      <c r="D68" s="50"/>
      <c r="E68" s="8"/>
      <c r="H68" s="33" t="s">
        <v>30</v>
      </c>
      <c r="I68" s="32"/>
      <c r="J68" s="5"/>
      <c r="K68" s="31" t="s">
        <v>31</v>
      </c>
    </row>
    <row r="69" spans="1:11" ht="12.75">
      <c r="A69" s="18"/>
      <c r="B69" s="47" t="s">
        <v>54</v>
      </c>
      <c r="C69" s="49" t="s">
        <v>97</v>
      </c>
      <c r="D69" s="51">
        <f>IF(A72=3,25,IF(A71=2,22,20))</f>
        <v>22</v>
      </c>
      <c r="E69" s="22" t="s">
        <v>8</v>
      </c>
      <c r="H69" s="33" t="s">
        <v>32</v>
      </c>
      <c r="I69" s="27"/>
      <c r="J69" s="28"/>
      <c r="K69" s="29"/>
    </row>
    <row r="70" spans="1:11" ht="12.75">
      <c r="A70" s="18">
        <v>1</v>
      </c>
      <c r="B70" s="41" t="s">
        <v>105</v>
      </c>
      <c r="C70" s="46" t="s">
        <v>40</v>
      </c>
      <c r="D70" s="50">
        <v>5</v>
      </c>
      <c r="H70" s="61" t="s">
        <v>88</v>
      </c>
      <c r="I70" s="19"/>
      <c r="J70" s="11"/>
      <c r="K70" s="62"/>
    </row>
    <row r="71" spans="1:11" ht="12.75">
      <c r="A71" s="3">
        <v>2</v>
      </c>
      <c r="B71" s="43" t="s">
        <v>104</v>
      </c>
      <c r="C71" s="46" t="s">
        <v>38</v>
      </c>
      <c r="D71" s="50">
        <v>5</v>
      </c>
      <c r="E71" s="8"/>
      <c r="H71" s="8"/>
      <c r="I71" s="8"/>
      <c r="J71" s="9"/>
      <c r="K71" s="18"/>
    </row>
    <row r="72" spans="1:22" s="3" customFormat="1" ht="12.75">
      <c r="A72" s="18"/>
      <c r="B72" s="43"/>
      <c r="C72" s="46"/>
      <c r="D72" s="50"/>
      <c r="E72"/>
      <c r="F72"/>
      <c r="H72"/>
      <c r="I72" s="43" t="s">
        <v>89</v>
      </c>
      <c r="J72" s="4"/>
      <c r="Q72"/>
      <c r="R72"/>
      <c r="S72"/>
      <c r="T72"/>
      <c r="U72"/>
      <c r="V72"/>
    </row>
    <row r="73" spans="1:4" ht="12.75">
      <c r="A73" s="37"/>
      <c r="C73" s="46"/>
      <c r="D73" s="23"/>
    </row>
    <row r="74" spans="1:4" ht="12.75">
      <c r="A74" s="37"/>
      <c r="C74" s="46"/>
      <c r="D74" s="23"/>
    </row>
    <row r="75" spans="1:9" ht="12.75">
      <c r="A75" s="3"/>
      <c r="C75" s="46"/>
      <c r="I75" s="43"/>
    </row>
    <row r="76" spans="1:3" ht="12.75">
      <c r="A76" s="3"/>
      <c r="C76" s="46"/>
    </row>
    <row r="77" spans="1:3" ht="12.75">
      <c r="A77" s="3"/>
      <c r="C77" s="46"/>
    </row>
    <row r="78" ht="12.75">
      <c r="A78" s="3"/>
    </row>
    <row r="79" ht="12.75">
      <c r="A79" s="3"/>
    </row>
    <row r="80" ht="12.75">
      <c r="A80" s="3"/>
    </row>
    <row r="81" ht="12.75">
      <c r="A8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="115" zoomScaleNormal="115" workbookViewId="0" topLeftCell="A1">
      <selection activeCell="G29" sqref="G29:N29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3" width="15.7109375" style="32" customWidth="1"/>
    <col min="4" max="4" width="8.421875" style="0" customWidth="1"/>
    <col min="5" max="5" width="6.57421875" style="0" customWidth="1"/>
    <col min="6" max="6" width="2.8515625" style="0" customWidth="1"/>
    <col min="7" max="7" width="2.7109375" style="3" customWidth="1"/>
    <col min="8" max="8" width="10.8515625" style="0" customWidth="1"/>
    <col min="10" max="10" width="9.140625" style="4" customWidth="1"/>
    <col min="11" max="16" width="5.8515625" style="3" customWidth="1"/>
  </cols>
  <sheetData>
    <row r="1" spans="1:22" ht="15.75">
      <c r="A1" s="1" t="s">
        <v>120</v>
      </c>
      <c r="C1" s="2">
        <v>43223</v>
      </c>
      <c r="D1" s="3"/>
      <c r="N1" s="18"/>
      <c r="O1" s="18"/>
      <c r="P1" s="18"/>
      <c r="Q1" s="8"/>
      <c r="R1" s="8"/>
      <c r="S1" s="8"/>
      <c r="T1" s="8"/>
      <c r="U1" s="8"/>
      <c r="V1" s="8"/>
    </row>
    <row r="2" spans="1:22" ht="15.75">
      <c r="A2" s="1"/>
      <c r="B2" s="5" t="s">
        <v>91</v>
      </c>
      <c r="C2" s="6"/>
      <c r="D2" s="3"/>
      <c r="H2" s="7" t="s">
        <v>1</v>
      </c>
      <c r="I2" s="8"/>
      <c r="J2" s="9"/>
      <c r="N2" s="18"/>
      <c r="O2" s="8"/>
      <c r="P2" s="8"/>
      <c r="Q2" s="9"/>
      <c r="R2" s="18"/>
      <c r="S2" s="18"/>
      <c r="T2" s="8"/>
      <c r="U2" s="8"/>
      <c r="V2" s="8"/>
    </row>
    <row r="3" spans="1:22" ht="15.75">
      <c r="A3" s="1"/>
      <c r="B3" s="5" t="s">
        <v>121</v>
      </c>
      <c r="C3" s="10"/>
      <c r="J3" s="11" t="s">
        <v>2</v>
      </c>
      <c r="K3" s="11" t="s">
        <v>68</v>
      </c>
      <c r="L3" s="11" t="s">
        <v>85</v>
      </c>
      <c r="M3" s="64" t="s">
        <v>92</v>
      </c>
      <c r="N3" s="64" t="s">
        <v>119</v>
      </c>
      <c r="O3" s="38"/>
      <c r="P3" s="27"/>
      <c r="Q3" s="28"/>
      <c r="R3" s="8"/>
      <c r="S3" s="18"/>
      <c r="T3" s="8"/>
      <c r="U3" s="8"/>
      <c r="V3" s="8"/>
    </row>
    <row r="4" spans="1:22" ht="12.75">
      <c r="A4" s="3"/>
      <c r="B4" s="5" t="s">
        <v>3</v>
      </c>
      <c r="C4" s="10"/>
      <c r="D4" s="3"/>
      <c r="G4" s="3">
        <v>1</v>
      </c>
      <c r="H4" s="41" t="s">
        <v>44</v>
      </c>
      <c r="J4" s="4">
        <f aca="true" t="shared" si="0" ref="J4:J35">SUM(K4:V4)</f>
        <v>100</v>
      </c>
      <c r="K4" s="16">
        <v>25</v>
      </c>
      <c r="L4" s="3">
        <v>25</v>
      </c>
      <c r="M4" s="3">
        <v>25</v>
      </c>
      <c r="N4" s="18">
        <v>25</v>
      </c>
      <c r="O4" s="36"/>
      <c r="P4" s="27"/>
      <c r="Q4" s="28"/>
      <c r="R4" s="18"/>
      <c r="S4" s="18"/>
      <c r="T4" s="8"/>
      <c r="U4" s="8"/>
      <c r="V4" s="8"/>
    </row>
    <row r="5" spans="1:22" ht="12.75">
      <c r="A5" s="3"/>
      <c r="B5" s="43" t="s">
        <v>43</v>
      </c>
      <c r="C5" s="14"/>
      <c r="D5" s="16" t="s">
        <v>5</v>
      </c>
      <c r="G5" s="3">
        <v>2</v>
      </c>
      <c r="H5" s="41" t="s">
        <v>67</v>
      </c>
      <c r="J5" s="4">
        <f t="shared" si="0"/>
        <v>97</v>
      </c>
      <c r="K5" s="3">
        <v>25</v>
      </c>
      <c r="L5" s="3">
        <v>25</v>
      </c>
      <c r="M5" s="3">
        <v>25</v>
      </c>
      <c r="N5" s="18">
        <v>22</v>
      </c>
      <c r="O5" s="8"/>
      <c r="P5" s="27"/>
      <c r="Q5" s="28"/>
      <c r="R5" s="18"/>
      <c r="S5" s="18"/>
      <c r="T5" s="8"/>
      <c r="U5" s="8"/>
      <c r="V5" s="8"/>
    </row>
    <row r="6" spans="1:22" ht="12.75">
      <c r="A6" s="3"/>
      <c r="B6" s="43"/>
      <c r="C6" s="15"/>
      <c r="D6" s="16"/>
      <c r="H6" s="41" t="s">
        <v>49</v>
      </c>
      <c r="J6" s="4">
        <f t="shared" si="0"/>
        <v>97</v>
      </c>
      <c r="K6" s="16">
        <v>25</v>
      </c>
      <c r="L6" s="3">
        <v>24</v>
      </c>
      <c r="M6" s="3">
        <v>25</v>
      </c>
      <c r="N6" s="18">
        <v>23</v>
      </c>
      <c r="O6" s="8"/>
      <c r="P6" s="27"/>
      <c r="Q6" s="28"/>
      <c r="R6" s="18"/>
      <c r="S6" s="18"/>
      <c r="T6" s="8"/>
      <c r="U6" s="8"/>
      <c r="V6" s="8"/>
    </row>
    <row r="7" spans="1:22" ht="12.75">
      <c r="A7" s="3"/>
      <c r="B7" s="8"/>
      <c r="C7" s="17"/>
      <c r="D7" s="18"/>
      <c r="G7" s="3">
        <v>4</v>
      </c>
      <c r="H7" s="41" t="s">
        <v>6</v>
      </c>
      <c r="J7" s="4">
        <f t="shared" si="0"/>
        <v>94</v>
      </c>
      <c r="K7" s="3">
        <v>25</v>
      </c>
      <c r="L7" s="3">
        <v>22</v>
      </c>
      <c r="M7" s="3">
        <v>22</v>
      </c>
      <c r="N7" s="18">
        <v>25</v>
      </c>
      <c r="O7" s="8"/>
      <c r="P7" s="27"/>
      <c r="Q7" s="28"/>
      <c r="R7" s="18"/>
      <c r="S7" s="18"/>
      <c r="T7" s="8"/>
      <c r="U7" s="8"/>
      <c r="V7" s="8"/>
    </row>
    <row r="8" spans="1:22" ht="12.75">
      <c r="A8" s="3"/>
      <c r="B8" s="19" t="s">
        <v>7</v>
      </c>
      <c r="C8" s="49" t="s">
        <v>114</v>
      </c>
      <c r="D8" s="21">
        <f>IF($A$11=3,25,IF($A$10=2,22,20))</f>
        <v>20</v>
      </c>
      <c r="E8" s="22" t="s">
        <v>8</v>
      </c>
      <c r="F8" s="22"/>
      <c r="G8" s="3">
        <v>5</v>
      </c>
      <c r="H8" s="40" t="s">
        <v>45</v>
      </c>
      <c r="I8" s="40"/>
      <c r="J8" s="4">
        <f t="shared" si="0"/>
        <v>92</v>
      </c>
      <c r="K8" s="3">
        <v>25</v>
      </c>
      <c r="L8" s="3">
        <v>20</v>
      </c>
      <c r="M8" s="3">
        <v>22</v>
      </c>
      <c r="N8" s="18">
        <v>25</v>
      </c>
      <c r="O8" s="28"/>
      <c r="P8" s="27"/>
      <c r="Q8" s="28"/>
      <c r="R8" s="18"/>
      <c r="S8" s="18"/>
      <c r="T8" s="8"/>
      <c r="U8" s="8"/>
      <c r="V8" s="8"/>
    </row>
    <row r="9" spans="1:22" ht="12.75">
      <c r="A9" s="3">
        <v>1</v>
      </c>
      <c r="B9" s="12" t="s">
        <v>4</v>
      </c>
      <c r="C9" s="46">
        <v>0.0355787037037037</v>
      </c>
      <c r="D9" s="23">
        <f>IF(ROUNDDOWN(2*$D$8-$D$8*$C9/$C$9,)&lt;10,10,ROUNDDOWN(2*$D$8-$D$8*$C9/$C$9,))</f>
        <v>20</v>
      </c>
      <c r="G9" s="3">
        <v>6</v>
      </c>
      <c r="H9" s="54" t="s">
        <v>4</v>
      </c>
      <c r="I9" s="52"/>
      <c r="J9" s="4">
        <f t="shared" si="0"/>
        <v>82</v>
      </c>
      <c r="K9" s="3">
        <v>20</v>
      </c>
      <c r="L9" s="3">
        <v>20</v>
      </c>
      <c r="M9" s="3">
        <v>22</v>
      </c>
      <c r="N9" s="18">
        <v>20</v>
      </c>
      <c r="O9" s="8"/>
      <c r="P9" s="27"/>
      <c r="Q9" s="28"/>
      <c r="R9" s="18"/>
      <c r="S9" s="18"/>
      <c r="T9" s="8"/>
      <c r="U9" s="8"/>
      <c r="V9" s="8"/>
    </row>
    <row r="10" spans="1:22" ht="12.75">
      <c r="A10" s="3"/>
      <c r="B10" s="12"/>
      <c r="C10" s="46"/>
      <c r="D10" s="23"/>
      <c r="G10" s="3">
        <v>7</v>
      </c>
      <c r="H10" s="43" t="s">
        <v>9</v>
      </c>
      <c r="J10" s="4">
        <f t="shared" si="0"/>
        <v>80</v>
      </c>
      <c r="K10" s="3">
        <v>14</v>
      </c>
      <c r="L10" s="3">
        <v>19</v>
      </c>
      <c r="M10" s="3">
        <v>22</v>
      </c>
      <c r="N10" s="18">
        <v>25</v>
      </c>
      <c r="O10" s="39"/>
      <c r="P10" s="27"/>
      <c r="Q10" s="28"/>
      <c r="R10" s="18"/>
      <c r="S10" s="18"/>
      <c r="T10" s="8"/>
      <c r="U10" s="8"/>
      <c r="V10" s="8"/>
    </row>
    <row r="11" spans="1:22" ht="12.75">
      <c r="A11" s="3"/>
      <c r="B11" s="12"/>
      <c r="C11" s="46"/>
      <c r="D11" s="23"/>
      <c r="G11" s="3">
        <v>8</v>
      </c>
      <c r="H11" s="41" t="s">
        <v>11</v>
      </c>
      <c r="J11" s="4">
        <f t="shared" si="0"/>
        <v>77</v>
      </c>
      <c r="K11" s="16">
        <v>25</v>
      </c>
      <c r="L11" s="16">
        <v>21</v>
      </c>
      <c r="M11" s="3">
        <v>17</v>
      </c>
      <c r="N11" s="18">
        <v>14</v>
      </c>
      <c r="O11" s="8"/>
      <c r="P11" s="27"/>
      <c r="Q11" s="28"/>
      <c r="R11" s="18"/>
      <c r="S11" s="18"/>
      <c r="T11" s="8"/>
      <c r="U11" s="8"/>
      <c r="V11" s="8"/>
    </row>
    <row r="12" spans="1:22" ht="12.75">
      <c r="A12" s="3"/>
      <c r="B12" s="12"/>
      <c r="C12" s="46"/>
      <c r="D12" s="23"/>
      <c r="H12" s="43" t="s">
        <v>35</v>
      </c>
      <c r="J12" s="4">
        <f t="shared" si="0"/>
        <v>77</v>
      </c>
      <c r="K12" s="3">
        <v>21</v>
      </c>
      <c r="L12" s="3">
        <v>18</v>
      </c>
      <c r="M12" s="3">
        <v>15</v>
      </c>
      <c r="N12" s="18">
        <v>23</v>
      </c>
      <c r="O12" s="8"/>
      <c r="P12" s="27"/>
      <c r="Q12" s="28"/>
      <c r="R12" s="8"/>
      <c r="S12" s="18"/>
      <c r="T12" s="8"/>
      <c r="U12" s="8"/>
      <c r="V12" s="8"/>
    </row>
    <row r="13" spans="1:22" ht="12.75">
      <c r="A13" s="3"/>
      <c r="B13" s="12"/>
      <c r="C13" s="46"/>
      <c r="D13" s="23"/>
      <c r="G13" s="3">
        <v>10</v>
      </c>
      <c r="H13" s="41" t="s">
        <v>76</v>
      </c>
      <c r="J13" s="4">
        <f t="shared" si="0"/>
        <v>73</v>
      </c>
      <c r="L13" s="3">
        <v>25</v>
      </c>
      <c r="M13" s="3">
        <v>25</v>
      </c>
      <c r="N13" s="18">
        <v>23</v>
      </c>
      <c r="O13" s="8"/>
      <c r="P13" s="8"/>
      <c r="Q13" s="9"/>
      <c r="R13" s="18"/>
      <c r="S13" s="18"/>
      <c r="T13" s="8"/>
      <c r="U13" s="8"/>
      <c r="V13" s="8"/>
    </row>
    <row r="14" spans="1:22" ht="12.75">
      <c r="A14" s="3"/>
      <c r="B14" s="19" t="s">
        <v>10</v>
      </c>
      <c r="C14" s="49" t="s">
        <v>114</v>
      </c>
      <c r="D14" s="21">
        <f>IF($A$17=3,25,IF($A$16=2,22,20))</f>
        <v>25</v>
      </c>
      <c r="E14" s="22" t="s">
        <v>8</v>
      </c>
      <c r="G14" s="3">
        <v>11</v>
      </c>
      <c r="H14" s="40" t="s">
        <v>46</v>
      </c>
      <c r="I14" s="40"/>
      <c r="J14" s="4">
        <f t="shared" si="0"/>
        <v>72</v>
      </c>
      <c r="K14" s="16">
        <v>21</v>
      </c>
      <c r="L14" s="3">
        <v>15</v>
      </c>
      <c r="M14" s="3">
        <v>19</v>
      </c>
      <c r="N14" s="18">
        <v>17</v>
      </c>
      <c r="O14" s="18"/>
      <c r="P14" s="18"/>
      <c r="Q14" s="8"/>
      <c r="R14" s="8"/>
      <c r="S14" s="8"/>
      <c r="T14" s="8"/>
      <c r="U14" s="8"/>
      <c r="V14" s="8"/>
    </row>
    <row r="15" spans="1:22" ht="12.75">
      <c r="A15" s="3">
        <v>1</v>
      </c>
      <c r="B15" s="12" t="s">
        <v>6</v>
      </c>
      <c r="C15" s="46">
        <v>0.023252314814814812</v>
      </c>
      <c r="D15" s="23">
        <f>IF(ROUNDDOWN(2*$D$14-$D$14*$C15/$C$15,)&lt;10,10,ROUNDDOWN(2*$D$14-$D$14*$C15/$C$15,))</f>
        <v>25</v>
      </c>
      <c r="E15" s="8"/>
      <c r="F15" s="22"/>
      <c r="G15" s="3">
        <v>12</v>
      </c>
      <c r="H15" s="43" t="s">
        <v>43</v>
      </c>
      <c r="J15" s="4">
        <f t="shared" si="0"/>
        <v>71</v>
      </c>
      <c r="K15" s="16">
        <v>20</v>
      </c>
      <c r="L15" s="3">
        <v>5</v>
      </c>
      <c r="M15" s="3">
        <v>21</v>
      </c>
      <c r="N15" s="18">
        <v>25</v>
      </c>
      <c r="O15" s="18"/>
      <c r="P15" s="18"/>
      <c r="Q15" s="8"/>
      <c r="R15" s="8"/>
      <c r="S15" s="8"/>
      <c r="T15" s="8"/>
      <c r="U15" s="8"/>
      <c r="V15" s="8"/>
    </row>
    <row r="16" spans="1:22" ht="12.75">
      <c r="A16" s="3">
        <v>2</v>
      </c>
      <c r="B16" s="41" t="s">
        <v>76</v>
      </c>
      <c r="C16" s="46">
        <v>0.024930555555555553</v>
      </c>
      <c r="D16" s="23">
        <f>IF(ROUNDDOWN(2*$D$14-$D$14*$C16/$C$15,)&lt;10,10,ROUNDDOWN(2*$D$14-$D$14*$C16/$C$15,))</f>
        <v>23</v>
      </c>
      <c r="F16" s="8"/>
      <c r="G16" s="3">
        <v>13</v>
      </c>
      <c r="H16" s="43" t="s">
        <v>59</v>
      </c>
      <c r="J16" s="4">
        <f t="shared" si="0"/>
        <v>70</v>
      </c>
      <c r="K16" s="3">
        <v>10</v>
      </c>
      <c r="L16" s="3">
        <v>20</v>
      </c>
      <c r="M16" s="3">
        <v>25</v>
      </c>
      <c r="N16" s="18">
        <v>15</v>
      </c>
      <c r="O16" s="18"/>
      <c r="P16" s="18"/>
      <c r="Q16" s="8"/>
      <c r="R16" s="8"/>
      <c r="S16" s="8"/>
      <c r="T16" s="8"/>
      <c r="U16" s="8"/>
      <c r="V16" s="8"/>
    </row>
    <row r="17" spans="1:22" ht="12.75">
      <c r="A17" s="3">
        <v>3</v>
      </c>
      <c r="B17" s="41" t="s">
        <v>12</v>
      </c>
      <c r="C17" s="46">
        <v>0.028819444444444443</v>
      </c>
      <c r="D17" s="23">
        <f aca="true" t="shared" si="1" ref="D17:D19">IF(ROUNDDOWN(2*$D$14-$D$14*$C17/$C$15,)&lt;10,10,ROUNDDOWN(2*$D$14-$D$14*$C17/$C$15,))</f>
        <v>19</v>
      </c>
      <c r="G17" s="3">
        <v>14</v>
      </c>
      <c r="H17" s="41" t="s">
        <v>51</v>
      </c>
      <c r="J17" s="4">
        <f t="shared" si="0"/>
        <v>69</v>
      </c>
      <c r="K17" s="3">
        <v>22</v>
      </c>
      <c r="L17" s="16">
        <v>16</v>
      </c>
      <c r="M17" s="3">
        <v>19</v>
      </c>
      <c r="N17" s="18">
        <v>12</v>
      </c>
      <c r="O17" s="18"/>
      <c r="P17" s="18"/>
      <c r="Q17" s="8"/>
      <c r="R17" s="8"/>
      <c r="S17" s="8"/>
      <c r="T17" s="8"/>
      <c r="U17" s="8"/>
      <c r="V17" s="8"/>
    </row>
    <row r="18" spans="1:22" ht="12.75">
      <c r="A18" s="3">
        <v>4</v>
      </c>
      <c r="B18" s="41" t="s">
        <v>11</v>
      </c>
      <c r="C18" s="46">
        <v>0.03262731481481482</v>
      </c>
      <c r="D18" s="23">
        <f t="shared" si="1"/>
        <v>14</v>
      </c>
      <c r="F18" s="8"/>
      <c r="G18" s="3">
        <v>15</v>
      </c>
      <c r="H18" s="12" t="s">
        <v>12</v>
      </c>
      <c r="J18" s="4">
        <f t="shared" si="0"/>
        <v>68</v>
      </c>
      <c r="K18" s="3">
        <v>5</v>
      </c>
      <c r="L18" s="3">
        <v>19</v>
      </c>
      <c r="M18" s="3">
        <v>25</v>
      </c>
      <c r="N18" s="18">
        <v>19</v>
      </c>
      <c r="O18" s="18"/>
      <c r="P18" s="18"/>
      <c r="Q18" s="8"/>
      <c r="R18" s="8"/>
      <c r="S18" s="8"/>
      <c r="T18" s="8"/>
      <c r="U18" s="8"/>
      <c r="V18" s="8"/>
    </row>
    <row r="19" spans="1:22" ht="12.75">
      <c r="A19" s="3">
        <v>5</v>
      </c>
      <c r="B19" s="41" t="s">
        <v>48</v>
      </c>
      <c r="C19" s="46">
        <v>0.04028935185185185</v>
      </c>
      <c r="D19" s="23">
        <f t="shared" si="1"/>
        <v>10</v>
      </c>
      <c r="F19" s="8"/>
      <c r="H19" s="54" t="s">
        <v>14</v>
      </c>
      <c r="I19" s="52"/>
      <c r="J19" s="4">
        <f t="shared" si="0"/>
        <v>68</v>
      </c>
      <c r="K19" s="3">
        <v>21</v>
      </c>
      <c r="L19" s="3">
        <v>15</v>
      </c>
      <c r="M19" s="3">
        <v>10</v>
      </c>
      <c r="N19" s="18">
        <v>22</v>
      </c>
      <c r="O19" s="18"/>
      <c r="P19" s="18"/>
      <c r="Q19" s="8"/>
      <c r="R19" s="8"/>
      <c r="S19" s="8"/>
      <c r="T19" s="8"/>
      <c r="U19" s="8"/>
      <c r="V19" s="8"/>
    </row>
    <row r="20" spans="1:22" ht="12.75">
      <c r="A20" s="3"/>
      <c r="B20" s="12"/>
      <c r="C20" s="46"/>
      <c r="D20" s="23"/>
      <c r="E20" s="8"/>
      <c r="F20" s="8"/>
      <c r="G20" s="3">
        <v>17</v>
      </c>
      <c r="H20" s="41" t="s">
        <v>82</v>
      </c>
      <c r="J20" s="4">
        <f t="shared" si="0"/>
        <v>66</v>
      </c>
      <c r="L20" s="3">
        <v>25</v>
      </c>
      <c r="M20" s="3">
        <v>19</v>
      </c>
      <c r="N20" s="18">
        <v>22</v>
      </c>
      <c r="O20" s="18"/>
      <c r="P20" s="18"/>
      <c r="Q20" s="8"/>
      <c r="R20" s="8"/>
      <c r="S20" s="8"/>
      <c r="T20" s="8"/>
      <c r="U20" s="8"/>
      <c r="V20" s="8"/>
    </row>
    <row r="21" spans="1:22" ht="12.75">
      <c r="A21" s="3"/>
      <c r="C21" s="46"/>
      <c r="D21" s="23"/>
      <c r="E21" s="8"/>
      <c r="F21" s="8"/>
      <c r="G21" s="3">
        <v>18</v>
      </c>
      <c r="H21" s="41" t="s">
        <v>61</v>
      </c>
      <c r="J21" s="4">
        <f t="shared" si="0"/>
        <v>57</v>
      </c>
      <c r="K21" s="3">
        <v>14</v>
      </c>
      <c r="L21" s="3">
        <v>12</v>
      </c>
      <c r="M21" s="3">
        <v>21</v>
      </c>
      <c r="N21" s="18">
        <v>10</v>
      </c>
      <c r="O21" s="18"/>
      <c r="P21" s="18"/>
      <c r="Q21" s="8"/>
      <c r="R21" s="8"/>
      <c r="S21" s="8"/>
      <c r="T21" s="8"/>
      <c r="U21" s="8"/>
      <c r="V21" s="8"/>
    </row>
    <row r="22" spans="1:22" ht="12.75">
      <c r="A22" s="3"/>
      <c r="C22" s="46"/>
      <c r="D22" s="23"/>
      <c r="E22" s="8"/>
      <c r="F22" s="8"/>
      <c r="G22" s="3">
        <v>19</v>
      </c>
      <c r="H22" s="43" t="s">
        <v>47</v>
      </c>
      <c r="J22" s="4">
        <f t="shared" si="0"/>
        <v>56</v>
      </c>
      <c r="K22" s="3">
        <v>19</v>
      </c>
      <c r="L22" s="3">
        <v>24</v>
      </c>
      <c r="M22" s="3">
        <v>13</v>
      </c>
      <c r="N22" s="18"/>
      <c r="O22" s="18"/>
      <c r="P22" s="18"/>
      <c r="Q22" s="8"/>
      <c r="R22" s="8"/>
      <c r="S22" s="8"/>
      <c r="T22" s="8"/>
      <c r="U22" s="8"/>
      <c r="V22" s="8"/>
    </row>
    <row r="23" spans="1:22" ht="12.75">
      <c r="A23" s="3"/>
      <c r="B23" s="19" t="s">
        <v>15</v>
      </c>
      <c r="C23" s="49" t="s">
        <v>115</v>
      </c>
      <c r="D23" s="21">
        <f>IF(A26=3,25,IF(A25=2,22,20))</f>
        <v>25</v>
      </c>
      <c r="E23" s="22" t="s">
        <v>8</v>
      </c>
      <c r="F23" s="8"/>
      <c r="G23" s="3">
        <v>20</v>
      </c>
      <c r="H23" s="41" t="s">
        <v>81</v>
      </c>
      <c r="J23" s="4">
        <f t="shared" si="0"/>
        <v>53</v>
      </c>
      <c r="L23" s="3">
        <v>17</v>
      </c>
      <c r="M23" s="3">
        <v>11</v>
      </c>
      <c r="N23" s="3">
        <v>25</v>
      </c>
      <c r="O23" s="18"/>
      <c r="P23" s="18"/>
      <c r="Q23" s="8"/>
      <c r="R23" s="8"/>
      <c r="S23" s="8"/>
      <c r="T23" s="8"/>
      <c r="U23" s="8"/>
      <c r="V23" s="8"/>
    </row>
    <row r="24" spans="1:14" ht="12.75">
      <c r="A24" s="3">
        <v>1</v>
      </c>
      <c r="B24" s="41" t="s">
        <v>44</v>
      </c>
      <c r="C24" s="58">
        <v>0.030428240740740742</v>
      </c>
      <c r="D24" s="23">
        <f>IF(ROUNDDOWN(2*$D$23-$D$23*$C24/$C$24,)&lt;10,10,ROUNDDOWN(2*$D$23-$D$23*$C24/$C$24,))</f>
        <v>25</v>
      </c>
      <c r="E24" s="24"/>
      <c r="F24" s="8"/>
      <c r="G24" s="3">
        <v>21</v>
      </c>
      <c r="H24" s="40" t="s">
        <v>37</v>
      </c>
      <c r="I24" s="53"/>
      <c r="J24" s="4">
        <f t="shared" si="0"/>
        <v>50</v>
      </c>
      <c r="K24" s="3">
        <v>11</v>
      </c>
      <c r="L24" s="3">
        <v>11</v>
      </c>
      <c r="M24" s="3">
        <v>10</v>
      </c>
      <c r="N24" s="3">
        <v>18</v>
      </c>
    </row>
    <row r="25" spans="1:14" ht="12.75">
      <c r="A25" s="3">
        <v>2</v>
      </c>
      <c r="B25" s="41" t="s">
        <v>108</v>
      </c>
      <c r="C25" s="46">
        <v>0.03365740740740741</v>
      </c>
      <c r="D25" s="23">
        <f>IF(ROUNDDOWN(2*$D$23-$D$23*$C25/$C$24,)&lt;10,10,ROUNDDOWN(2*$D$23-$D$23*$C25/$C$24,))</f>
        <v>22</v>
      </c>
      <c r="E25" s="24"/>
      <c r="F25" s="8"/>
      <c r="G25" s="3">
        <v>22</v>
      </c>
      <c r="H25" s="41" t="s">
        <v>64</v>
      </c>
      <c r="J25" s="4">
        <f t="shared" si="0"/>
        <v>49</v>
      </c>
      <c r="K25" s="3">
        <v>5</v>
      </c>
      <c r="L25" s="3">
        <v>10</v>
      </c>
      <c r="M25" s="3">
        <v>19</v>
      </c>
      <c r="N25" s="3">
        <v>15</v>
      </c>
    </row>
    <row r="26" spans="1:14" ht="12.75">
      <c r="A26" s="3">
        <v>3</v>
      </c>
      <c r="B26" s="41" t="s">
        <v>37</v>
      </c>
      <c r="C26" s="46">
        <v>0.038078703703703705</v>
      </c>
      <c r="D26" s="23">
        <f>IF(ROUNDDOWN(2*$D$23-$D$23*$C26/$C$24,)&lt;10,10,ROUNDDOWN(2*$D$23-$D$23*$C26/$C$24,))</f>
        <v>18</v>
      </c>
      <c r="E26" s="24"/>
      <c r="F26" s="8"/>
      <c r="G26" s="3">
        <v>23</v>
      </c>
      <c r="H26" t="s">
        <v>48</v>
      </c>
      <c r="J26" s="4">
        <f t="shared" si="0"/>
        <v>47</v>
      </c>
      <c r="K26" s="3">
        <v>5</v>
      </c>
      <c r="L26" s="3">
        <v>17</v>
      </c>
      <c r="M26" s="3">
        <v>15</v>
      </c>
      <c r="N26" s="3">
        <v>10</v>
      </c>
    </row>
    <row r="27" spans="1:14" ht="12.75">
      <c r="A27" s="3">
        <v>4</v>
      </c>
      <c r="B27" s="41" t="s">
        <v>36</v>
      </c>
      <c r="C27" s="46">
        <v>0.040312499999999994</v>
      </c>
      <c r="D27" s="23">
        <f aca="true" t="shared" si="2" ref="D27:D29">IF(ROUNDDOWN(2*$D$23-$D$23*$C27/$C$24,)&lt;10,10,ROUNDDOWN(2*$D$23-$D$23*$C27/$C$24,))</f>
        <v>16</v>
      </c>
      <c r="E27" s="24"/>
      <c r="G27" s="3">
        <v>24</v>
      </c>
      <c r="H27" s="41" t="s">
        <v>87</v>
      </c>
      <c r="J27" s="4">
        <f t="shared" si="0"/>
        <v>40</v>
      </c>
      <c r="K27" s="16">
        <v>25</v>
      </c>
      <c r="L27" s="3">
        <v>10</v>
      </c>
      <c r="M27" s="3">
        <v>5</v>
      </c>
      <c r="N27" s="18"/>
    </row>
    <row r="28" spans="1:13" ht="12.75">
      <c r="A28" s="3">
        <v>5</v>
      </c>
      <c r="B28" s="41" t="s">
        <v>59</v>
      </c>
      <c r="C28" s="46">
        <v>0.041608796296296297</v>
      </c>
      <c r="D28" s="23">
        <f t="shared" si="2"/>
        <v>15</v>
      </c>
      <c r="E28" s="24"/>
      <c r="G28" s="3">
        <v>25</v>
      </c>
      <c r="H28" s="40" t="s">
        <v>58</v>
      </c>
      <c r="I28" s="53"/>
      <c r="J28" s="4">
        <f t="shared" si="0"/>
        <v>36</v>
      </c>
      <c r="K28" s="3">
        <v>13</v>
      </c>
      <c r="L28" s="3">
        <v>10</v>
      </c>
      <c r="M28" s="3">
        <v>13</v>
      </c>
    </row>
    <row r="29" spans="1:14" ht="12.75">
      <c r="A29" s="3">
        <v>6</v>
      </c>
      <c r="B29" s="41" t="s">
        <v>51</v>
      </c>
      <c r="C29" s="46">
        <v>0.04583333333333334</v>
      </c>
      <c r="D29" s="23">
        <f t="shared" si="2"/>
        <v>12</v>
      </c>
      <c r="E29" s="24"/>
      <c r="F29" s="22"/>
      <c r="H29" s="42" t="s">
        <v>63</v>
      </c>
      <c r="J29" s="4">
        <f t="shared" si="0"/>
        <v>36</v>
      </c>
      <c r="K29" s="3">
        <v>10</v>
      </c>
      <c r="M29" s="3">
        <v>10</v>
      </c>
      <c r="N29" s="3">
        <v>16</v>
      </c>
    </row>
    <row r="30" spans="1:14" ht="12.75">
      <c r="A30" s="3">
        <v>7</v>
      </c>
      <c r="B30" s="41" t="s">
        <v>34</v>
      </c>
      <c r="C30" s="46">
        <v>0.04710648148148148</v>
      </c>
      <c r="D30" s="23">
        <f>IF(ROUNDDOWN(2*$D$23-$D$23*$C30/$C$24,)&lt;10,10,ROUNDDOWN(2*$D$23-$D$23*$C30/$C$24,))</f>
        <v>11</v>
      </c>
      <c r="E30" s="24"/>
      <c r="F30" s="24"/>
      <c r="G30" s="3">
        <v>27</v>
      </c>
      <c r="H30" s="40" t="s">
        <v>34</v>
      </c>
      <c r="I30" s="53"/>
      <c r="J30" s="4">
        <f t="shared" si="0"/>
        <v>31</v>
      </c>
      <c r="K30" s="3">
        <v>10</v>
      </c>
      <c r="M30" s="3">
        <v>10</v>
      </c>
      <c r="N30" s="3">
        <v>11</v>
      </c>
    </row>
    <row r="31" spans="1:14" ht="12.75">
      <c r="A31" s="3"/>
      <c r="B31" s="41"/>
      <c r="C31" s="46"/>
      <c r="D31" s="23"/>
      <c r="F31" s="24"/>
      <c r="H31" s="43" t="s">
        <v>36</v>
      </c>
      <c r="J31" s="4">
        <f t="shared" si="0"/>
        <v>31</v>
      </c>
      <c r="K31" s="3">
        <v>10</v>
      </c>
      <c r="L31" s="3">
        <v>5</v>
      </c>
      <c r="N31" s="3">
        <v>16</v>
      </c>
    </row>
    <row r="32" spans="3:14" ht="12.75">
      <c r="C32" s="46"/>
      <c r="F32" s="24"/>
      <c r="H32" s="41" t="s">
        <v>103</v>
      </c>
      <c r="J32" s="4">
        <f t="shared" si="0"/>
        <v>31</v>
      </c>
      <c r="M32" s="3">
        <v>10</v>
      </c>
      <c r="N32" s="3">
        <v>21</v>
      </c>
    </row>
    <row r="33" spans="1:13" ht="12.75">
      <c r="A33" s="18"/>
      <c r="B33" s="19" t="s">
        <v>22</v>
      </c>
      <c r="C33" s="49" t="s">
        <v>115</v>
      </c>
      <c r="D33" s="21">
        <f>IF(A36=3,25,IF(A35=2,22,20))</f>
        <v>25</v>
      </c>
      <c r="E33" s="22" t="s">
        <v>8</v>
      </c>
      <c r="G33" s="3">
        <v>30</v>
      </c>
      <c r="H33" s="43" t="s">
        <v>78</v>
      </c>
      <c r="J33" s="4">
        <f t="shared" si="0"/>
        <v>30</v>
      </c>
      <c r="K33" s="3">
        <v>10</v>
      </c>
      <c r="L33" s="3">
        <v>10</v>
      </c>
      <c r="M33" s="3">
        <v>10</v>
      </c>
    </row>
    <row r="34" spans="1:13" ht="12.75">
      <c r="A34" s="18">
        <v>1</v>
      </c>
      <c r="B34" s="41" t="s">
        <v>45</v>
      </c>
      <c r="C34" s="46">
        <v>0.028078703703703703</v>
      </c>
      <c r="D34" s="23">
        <f aca="true" t="shared" si="3" ref="D34:D38">IF(ROUNDDOWN(2*$D$33-$D$33*$C34/$C$34,)&lt;10,10,ROUNDDOWN(2*$D$33-$D$33*$C34/$C$34,))</f>
        <v>25</v>
      </c>
      <c r="E34" s="24"/>
      <c r="H34" s="43" t="s">
        <v>50</v>
      </c>
      <c r="I34" s="8"/>
      <c r="J34" s="4">
        <f t="shared" si="0"/>
        <v>30</v>
      </c>
      <c r="K34" s="18">
        <v>10</v>
      </c>
      <c r="L34" s="3">
        <v>10</v>
      </c>
      <c r="M34" s="3">
        <v>10</v>
      </c>
    </row>
    <row r="35" spans="1:13" ht="12.75">
      <c r="A35" s="3">
        <v>2</v>
      </c>
      <c r="B35" s="43" t="s">
        <v>35</v>
      </c>
      <c r="C35" s="46">
        <v>0.02943287037037037</v>
      </c>
      <c r="D35" s="23">
        <f t="shared" si="3"/>
        <v>23</v>
      </c>
      <c r="E35" s="24"/>
      <c r="F35" s="22"/>
      <c r="H35" s="43" t="s">
        <v>60</v>
      </c>
      <c r="J35" s="4">
        <f t="shared" si="0"/>
        <v>30</v>
      </c>
      <c r="K35" s="3">
        <v>10</v>
      </c>
      <c r="L35" s="3">
        <v>10</v>
      </c>
      <c r="M35" s="3">
        <v>10</v>
      </c>
    </row>
    <row r="36" spans="1:14" ht="12.75">
      <c r="A36" s="18">
        <v>3</v>
      </c>
      <c r="B36" s="41" t="s">
        <v>46</v>
      </c>
      <c r="C36" s="46">
        <v>0.03653935185185185</v>
      </c>
      <c r="D36" s="23">
        <f t="shared" si="3"/>
        <v>17</v>
      </c>
      <c r="E36" s="24"/>
      <c r="F36" s="24"/>
      <c r="G36" s="3">
        <v>33</v>
      </c>
      <c r="H36" s="41" t="s">
        <v>79</v>
      </c>
      <c r="J36" s="4">
        <f aca="true" t="shared" si="4" ref="J36:J54">SUM(K36:V36)</f>
        <v>27</v>
      </c>
      <c r="L36" s="3">
        <v>10</v>
      </c>
      <c r="M36" s="3">
        <v>5</v>
      </c>
      <c r="N36" s="3">
        <v>12</v>
      </c>
    </row>
    <row r="37" spans="1:14" ht="12.75">
      <c r="A37" s="37">
        <v>4</v>
      </c>
      <c r="B37" s="43" t="s">
        <v>13</v>
      </c>
      <c r="C37" s="46">
        <v>0.044085648148148145</v>
      </c>
      <c r="D37" s="23">
        <f>IF(ROUNDDOWN(2*$D$33-$D$33*$C37/$C$34,)&lt;10,10,ROUNDDOWN(2*$D$33-$D$33*$C37/$C$34,))</f>
        <v>10</v>
      </c>
      <c r="F37" s="24"/>
      <c r="G37" s="3">
        <v>34</v>
      </c>
      <c r="H37" s="41" t="s">
        <v>77</v>
      </c>
      <c r="J37" s="4">
        <f t="shared" si="4"/>
        <v>23</v>
      </c>
      <c r="L37" s="3">
        <v>18</v>
      </c>
      <c r="N37" s="3">
        <v>5</v>
      </c>
    </row>
    <row r="38" spans="1:14" ht="12.75">
      <c r="A38" s="37">
        <v>5</v>
      </c>
      <c r="B38" s="43" t="s">
        <v>61</v>
      </c>
      <c r="C38" s="46">
        <v>0.04811342592592593</v>
      </c>
      <c r="D38" s="23">
        <f t="shared" si="3"/>
        <v>10</v>
      </c>
      <c r="F38" s="24"/>
      <c r="H38" s="41" t="s">
        <v>110</v>
      </c>
      <c r="J38" s="4">
        <f t="shared" si="4"/>
        <v>23</v>
      </c>
      <c r="N38" s="3">
        <v>23</v>
      </c>
    </row>
    <row r="39" spans="1:14" ht="12.75">
      <c r="A39" s="37"/>
      <c r="C39" s="46"/>
      <c r="D39" s="23"/>
      <c r="F39" s="24"/>
      <c r="G39" s="3">
        <v>36</v>
      </c>
      <c r="H39" s="41" t="s">
        <v>108</v>
      </c>
      <c r="J39" s="4">
        <f t="shared" si="4"/>
        <v>22</v>
      </c>
      <c r="N39" s="3">
        <v>22</v>
      </c>
    </row>
    <row r="40" spans="1:13" ht="12.75">
      <c r="A40" s="37"/>
      <c r="C40" s="46"/>
      <c r="D40" s="23"/>
      <c r="F40" s="24"/>
      <c r="G40" s="3">
        <v>37</v>
      </c>
      <c r="H40" s="41" t="s">
        <v>74</v>
      </c>
      <c r="J40" s="4">
        <f t="shared" si="4"/>
        <v>21</v>
      </c>
      <c r="L40" s="3">
        <v>11</v>
      </c>
      <c r="M40" s="3">
        <v>10</v>
      </c>
    </row>
    <row r="41" spans="1:13" ht="12.75">
      <c r="A41" s="18"/>
      <c r="B41" s="19" t="s">
        <v>52</v>
      </c>
      <c r="C41" s="20" t="s">
        <v>117</v>
      </c>
      <c r="D41" s="21">
        <f>IF(A44=3,25,IF(A43=2,22,20))</f>
        <v>25</v>
      </c>
      <c r="E41" s="22" t="s">
        <v>8</v>
      </c>
      <c r="F41" s="24"/>
      <c r="G41" s="3">
        <v>38</v>
      </c>
      <c r="H41" s="41" t="s">
        <v>98</v>
      </c>
      <c r="J41" s="4">
        <f t="shared" si="4"/>
        <v>20</v>
      </c>
      <c r="M41" s="3">
        <v>20</v>
      </c>
    </row>
    <row r="42" spans="1:14" ht="12.75">
      <c r="A42" s="18">
        <v>1</v>
      </c>
      <c r="B42" s="41" t="s">
        <v>9</v>
      </c>
      <c r="C42" s="46">
        <v>0.04456018518518518</v>
      </c>
      <c r="D42" s="23">
        <f>IF(ROUNDDOWN(2*$D$41-$D$41*$C42/$C$42,)&lt;10,10,ROUNDDOWN(2*$D$41-$D$41*$C42/$C$42,))</f>
        <v>25</v>
      </c>
      <c r="E42" s="24"/>
      <c r="F42" s="22"/>
      <c r="H42" s="41" t="s">
        <v>13</v>
      </c>
      <c r="J42" s="4">
        <f t="shared" si="4"/>
        <v>20</v>
      </c>
      <c r="L42" s="3">
        <v>10</v>
      </c>
      <c r="N42" s="3">
        <v>10</v>
      </c>
    </row>
    <row r="43" spans="1:13" ht="12.75">
      <c r="A43" s="3">
        <v>2</v>
      </c>
      <c r="B43" s="43" t="s">
        <v>116</v>
      </c>
      <c r="C43" s="46">
        <v>0.060208333333333336</v>
      </c>
      <c r="D43" s="23">
        <f>IF(ROUNDDOWN(2*$D$41-$D$41*$C43/$C$42,)&lt;10,10,ROUNDDOWN(2*$D$41-$D$41*$C43/$C$42,))</f>
        <v>16</v>
      </c>
      <c r="E43" s="24"/>
      <c r="F43" s="8"/>
      <c r="G43" s="3">
        <v>40</v>
      </c>
      <c r="H43" s="41" t="s">
        <v>100</v>
      </c>
      <c r="J43" s="4">
        <f t="shared" si="4"/>
        <v>19</v>
      </c>
      <c r="M43" s="3">
        <v>19</v>
      </c>
    </row>
    <row r="44" spans="1:17" ht="12.75">
      <c r="A44" s="18">
        <v>3</v>
      </c>
      <c r="B44" s="43" t="s">
        <v>109</v>
      </c>
      <c r="C44" s="46">
        <v>0.06024305555555556</v>
      </c>
      <c r="D44" s="23">
        <f>IF(ROUNDDOWN(2*$D$41-$D$41*$C44/$C$42,)&lt;10,10,ROUNDDOWN(2*$D$41-$D$41*$C44/$C$42,))</f>
        <v>16</v>
      </c>
      <c r="E44" s="24"/>
      <c r="G44" s="3">
        <v>41</v>
      </c>
      <c r="H44" s="41" t="s">
        <v>75</v>
      </c>
      <c r="J44" s="4">
        <f t="shared" si="4"/>
        <v>18</v>
      </c>
      <c r="L44" s="3">
        <v>18</v>
      </c>
      <c r="Q44" s="60"/>
    </row>
    <row r="45" spans="1:13" ht="12.75">
      <c r="A45" s="18">
        <v>4</v>
      </c>
      <c r="B45" s="43" t="s">
        <v>64</v>
      </c>
      <c r="C45" s="46">
        <v>0.06104166666666666</v>
      </c>
      <c r="D45" s="23">
        <f>IF(ROUNDDOWN(2*$D$41-$D$41*$C45/$C$42,)&lt;10,10,ROUNDDOWN(2*$D$41-$D$41*$C45/$C$42,))</f>
        <v>15</v>
      </c>
      <c r="E45" s="24"/>
      <c r="F45" s="8"/>
      <c r="G45" s="3">
        <v>42</v>
      </c>
      <c r="H45" s="41" t="s">
        <v>101</v>
      </c>
      <c r="J45" s="4">
        <f t="shared" si="4"/>
        <v>16</v>
      </c>
      <c r="M45" s="3">
        <v>16</v>
      </c>
    </row>
    <row r="46" spans="1:14" ht="12.75">
      <c r="A46" s="18">
        <v>5</v>
      </c>
      <c r="B46" s="43" t="s">
        <v>77</v>
      </c>
      <c r="C46" s="46" t="s">
        <v>40</v>
      </c>
      <c r="D46" s="23">
        <v>5</v>
      </c>
      <c r="E46" s="24"/>
      <c r="H46" s="41" t="s">
        <v>116</v>
      </c>
      <c r="J46" s="4">
        <f t="shared" si="4"/>
        <v>16</v>
      </c>
      <c r="N46" s="3">
        <v>16</v>
      </c>
    </row>
    <row r="47" spans="1:11" ht="12.75">
      <c r="A47" s="37"/>
      <c r="C47" s="15"/>
      <c r="D47" s="50"/>
      <c r="G47" s="3">
        <v>44</v>
      </c>
      <c r="H47" s="40" t="s">
        <v>62</v>
      </c>
      <c r="I47" s="53"/>
      <c r="J47" s="4">
        <f t="shared" si="4"/>
        <v>10</v>
      </c>
      <c r="K47" s="3">
        <v>10</v>
      </c>
    </row>
    <row r="48" spans="1:13" ht="12.75">
      <c r="A48" s="18"/>
      <c r="B48" s="12"/>
      <c r="C48" s="17"/>
      <c r="D48" s="44"/>
      <c r="E48" s="8"/>
      <c r="H48" s="41" t="s">
        <v>99</v>
      </c>
      <c r="J48" s="4">
        <f t="shared" si="4"/>
        <v>10</v>
      </c>
      <c r="M48" s="3">
        <v>10</v>
      </c>
    </row>
    <row r="49" spans="1:14" ht="12.75">
      <c r="A49" s="18"/>
      <c r="B49" s="47" t="s">
        <v>56</v>
      </c>
      <c r="C49" s="49" t="s">
        <v>117</v>
      </c>
      <c r="D49" s="51">
        <f>IF(A52=3,25,IF(A51=2,22,20))</f>
        <v>25</v>
      </c>
      <c r="E49" s="22" t="s">
        <v>8</v>
      </c>
      <c r="H49" s="41" t="s">
        <v>112</v>
      </c>
      <c r="J49" s="4">
        <f t="shared" si="4"/>
        <v>10</v>
      </c>
      <c r="N49" s="3">
        <v>10</v>
      </c>
    </row>
    <row r="50" spans="1:12" ht="12.75">
      <c r="A50" s="18">
        <v>1</v>
      </c>
      <c r="B50" s="41" t="s">
        <v>102</v>
      </c>
      <c r="C50" s="46">
        <v>0.03416666666666667</v>
      </c>
      <c r="D50" s="50">
        <f aca="true" t="shared" si="5" ref="D50:D56">IF(ROUNDDOWN(2*$D$49-$D$49*$C50/$C$50,)&lt;10,10,ROUNDDOWN(2*$D$49-$D$49*$C50/$C$50,))</f>
        <v>25</v>
      </c>
      <c r="E50" s="24"/>
      <c r="G50" s="3">
        <v>47</v>
      </c>
      <c r="H50" s="41" t="s">
        <v>83</v>
      </c>
      <c r="J50" s="4">
        <f t="shared" si="4"/>
        <v>5</v>
      </c>
      <c r="L50" s="3">
        <v>5</v>
      </c>
    </row>
    <row r="51" spans="1:13" ht="12.75">
      <c r="A51" s="3">
        <v>2</v>
      </c>
      <c r="B51" s="43" t="s">
        <v>110</v>
      </c>
      <c r="C51" s="46">
        <v>0.03571759259259259</v>
      </c>
      <c r="D51" s="50">
        <f t="shared" si="5"/>
        <v>23</v>
      </c>
      <c r="E51" s="24"/>
      <c r="H51" s="41" t="s">
        <v>106</v>
      </c>
      <c r="J51" s="4">
        <f t="shared" si="4"/>
        <v>5</v>
      </c>
      <c r="M51" s="3">
        <v>5</v>
      </c>
    </row>
    <row r="52" spans="1:13" ht="12.75">
      <c r="A52" s="18">
        <v>3</v>
      </c>
      <c r="B52" s="41" t="s">
        <v>49</v>
      </c>
      <c r="C52" s="46">
        <v>0.03613425925925926</v>
      </c>
      <c r="D52" s="50">
        <f t="shared" si="5"/>
        <v>23</v>
      </c>
      <c r="E52" s="24"/>
      <c r="H52" s="41" t="s">
        <v>107</v>
      </c>
      <c r="J52" s="4">
        <f t="shared" si="4"/>
        <v>5</v>
      </c>
      <c r="M52" s="3">
        <v>5</v>
      </c>
    </row>
    <row r="53" spans="1:13" ht="12.75">
      <c r="A53" s="37">
        <v>4</v>
      </c>
      <c r="B53" s="43" t="s">
        <v>14</v>
      </c>
      <c r="C53" s="46">
        <v>0.03791666666666667</v>
      </c>
      <c r="D53" s="50">
        <f t="shared" si="5"/>
        <v>22</v>
      </c>
      <c r="H53" s="41" t="s">
        <v>105</v>
      </c>
      <c r="J53" s="4">
        <f t="shared" si="4"/>
        <v>5</v>
      </c>
      <c r="M53" s="3">
        <v>5</v>
      </c>
    </row>
    <row r="54" spans="1:13" ht="12.75">
      <c r="A54" s="37">
        <v>5</v>
      </c>
      <c r="B54" s="43" t="s">
        <v>82</v>
      </c>
      <c r="C54" s="46">
        <v>0.03796296296296296</v>
      </c>
      <c r="D54" s="50">
        <f t="shared" si="5"/>
        <v>22</v>
      </c>
      <c r="H54" s="41" t="s">
        <v>104</v>
      </c>
      <c r="J54" s="4">
        <f t="shared" si="4"/>
        <v>5</v>
      </c>
      <c r="M54" s="3">
        <v>5</v>
      </c>
    </row>
    <row r="55" spans="1:14" ht="12.75">
      <c r="A55" s="37">
        <v>6</v>
      </c>
      <c r="B55" s="43" t="s">
        <v>111</v>
      </c>
      <c r="C55" s="46">
        <v>0.03884259259259259</v>
      </c>
      <c r="D55" s="50">
        <f t="shared" si="5"/>
        <v>21</v>
      </c>
      <c r="F55" s="22"/>
      <c r="H55" s="55" t="s">
        <v>41</v>
      </c>
      <c r="I55" s="45"/>
      <c r="J55" s="56"/>
      <c r="K55" s="57">
        <f>COUNTA(K4:K54)-1</f>
        <v>28</v>
      </c>
      <c r="L55" s="57">
        <f>COUNTA(L4:L54)-2</f>
        <v>33</v>
      </c>
      <c r="M55" s="57">
        <f>COUNTA(M4:M54)-1</f>
        <v>40</v>
      </c>
      <c r="N55" s="57">
        <f>COUNTA(N4:N54)-1</f>
        <v>32</v>
      </c>
    </row>
    <row r="56" spans="1:6" ht="12.75">
      <c r="A56" s="37">
        <v>7</v>
      </c>
      <c r="B56" s="43" t="s">
        <v>79</v>
      </c>
      <c r="C56" s="46">
        <v>0.051932870370370365</v>
      </c>
      <c r="D56" s="50">
        <f t="shared" si="5"/>
        <v>12</v>
      </c>
      <c r="F56" s="8"/>
    </row>
    <row r="57" spans="1:8" ht="12.75">
      <c r="A57" s="18"/>
      <c r="B57" s="41"/>
      <c r="C57" s="17"/>
      <c r="D57" s="44"/>
      <c r="E57" s="8"/>
      <c r="F57" s="8"/>
      <c r="H57" s="12"/>
    </row>
    <row r="58" spans="1:6" ht="12.75">
      <c r="A58" s="18"/>
      <c r="B58" s="12"/>
      <c r="C58" s="17"/>
      <c r="D58" s="44"/>
      <c r="E58" s="8"/>
      <c r="F58" s="8"/>
    </row>
    <row r="59" spans="1:10" ht="12.75">
      <c r="A59" s="18"/>
      <c r="B59" s="47" t="s">
        <v>55</v>
      </c>
      <c r="C59" s="49" t="s">
        <v>118</v>
      </c>
      <c r="D59" s="51">
        <f>IF(A62=3,25,IF(A61=2,22,20))</f>
        <v>22</v>
      </c>
      <c r="E59" s="22" t="s">
        <v>8</v>
      </c>
      <c r="F59" s="22"/>
      <c r="J59" s="9"/>
    </row>
    <row r="60" spans="1:10" ht="12.75">
      <c r="A60" s="18">
        <v>1</v>
      </c>
      <c r="B60" s="41" t="s">
        <v>57</v>
      </c>
      <c r="C60" s="48">
        <v>0.020104166666666666</v>
      </c>
      <c r="D60" s="50">
        <f>IF(ROUNDDOWN(2*$D$59-$D$59*$C60/$C$60,)&lt;10,10,ROUNDDOWN(2*$D$59-$D$59*$C60/$C$60,))</f>
        <v>22</v>
      </c>
      <c r="E60" s="22"/>
      <c r="F60" s="8"/>
      <c r="J60" s="9"/>
    </row>
    <row r="61" spans="1:10" ht="12.75">
      <c r="A61" s="18">
        <v>2</v>
      </c>
      <c r="B61" s="41" t="s">
        <v>112</v>
      </c>
      <c r="C61" s="48">
        <v>0.03050925925925926</v>
      </c>
      <c r="D61" s="50">
        <f>IF(ROUNDDOWN(2*$D$59-$D$59*$C61/$C$60,)&lt;10,10,ROUNDDOWN(2*$D$59-$D$59*$C61/$C$60,))</f>
        <v>10</v>
      </c>
      <c r="E61" s="22"/>
      <c r="F61" s="8"/>
      <c r="J61" s="9"/>
    </row>
    <row r="62" spans="1:10" ht="12.75">
      <c r="A62" s="18"/>
      <c r="B62" s="41"/>
      <c r="C62" s="48"/>
      <c r="D62" s="50"/>
      <c r="E62" s="22"/>
      <c r="F62" s="8"/>
      <c r="J62" s="9"/>
    </row>
    <row r="63" spans="1:11" ht="12.75">
      <c r="A63" s="18"/>
      <c r="B63" s="41"/>
      <c r="C63" s="48"/>
      <c r="D63" s="50"/>
      <c r="E63" s="22"/>
      <c r="F63" s="8"/>
      <c r="H63" s="19"/>
      <c r="I63" s="19"/>
      <c r="J63" s="11"/>
      <c r="K63" s="25"/>
    </row>
    <row r="64" spans="1:11" ht="12.75">
      <c r="A64" s="18"/>
      <c r="B64" s="43"/>
      <c r="C64" s="46"/>
      <c r="D64" s="50"/>
      <c r="E64" s="8"/>
      <c r="F64" s="22"/>
      <c r="H64" s="26" t="s">
        <v>16</v>
      </c>
      <c r="I64" s="27"/>
      <c r="J64" s="28"/>
      <c r="K64" s="29"/>
    </row>
    <row r="65" spans="1:11" ht="12.75">
      <c r="A65" s="18"/>
      <c r="B65" s="47" t="s">
        <v>54</v>
      </c>
      <c r="C65" s="49" t="s">
        <v>118</v>
      </c>
      <c r="D65" s="51">
        <f>IF(A68=3,25,IF(A67=2,22,20))</f>
        <v>20</v>
      </c>
      <c r="E65" s="22" t="s">
        <v>8</v>
      </c>
      <c r="F65" s="8"/>
      <c r="H65" s="30" t="s">
        <v>17</v>
      </c>
      <c r="I65" s="27" t="s">
        <v>18</v>
      </c>
      <c r="J65" s="28"/>
      <c r="K65" s="31" t="s">
        <v>19</v>
      </c>
    </row>
    <row r="66" spans="1:11" ht="12.75">
      <c r="A66" s="18"/>
      <c r="B66" s="41" t="s">
        <v>113</v>
      </c>
      <c r="C66" s="46"/>
      <c r="D66" s="50"/>
      <c r="F66" s="8"/>
      <c r="H66" s="33"/>
      <c r="I66" s="32" t="s">
        <v>20</v>
      </c>
      <c r="J66" s="5"/>
      <c r="K66" s="31" t="s">
        <v>21</v>
      </c>
    </row>
    <row r="67" spans="1:11" ht="12.75">
      <c r="A67" s="3"/>
      <c r="B67" s="43"/>
      <c r="C67" s="46"/>
      <c r="D67" s="50"/>
      <c r="E67" s="8"/>
      <c r="H67" s="33"/>
      <c r="I67" s="32" t="s">
        <v>23</v>
      </c>
      <c r="J67" s="5"/>
      <c r="K67" s="31" t="s">
        <v>24</v>
      </c>
    </row>
    <row r="68" spans="1:11" ht="12.75">
      <c r="A68" s="18"/>
      <c r="B68" s="43"/>
      <c r="C68" s="46"/>
      <c r="D68" s="50"/>
      <c r="H68" s="33" t="s">
        <v>25</v>
      </c>
      <c r="I68" s="32"/>
      <c r="J68" s="5"/>
      <c r="K68" s="31"/>
    </row>
    <row r="69" spans="1:11" ht="12.75">
      <c r="A69" s="37"/>
      <c r="C69" s="46"/>
      <c r="D69" s="23"/>
      <c r="H69" s="34" t="s">
        <v>26</v>
      </c>
      <c r="I69" s="32"/>
      <c r="J69" s="5"/>
      <c r="K69" s="31"/>
    </row>
    <row r="70" spans="1:11" ht="12.75">
      <c r="A70" s="37"/>
      <c r="C70" s="46"/>
      <c r="D70" s="23"/>
      <c r="H70" s="33" t="s">
        <v>27</v>
      </c>
      <c r="I70" s="32"/>
      <c r="J70" s="5"/>
      <c r="K70" s="31"/>
    </row>
    <row r="71" spans="1:11" ht="12.75">
      <c r="A71" s="3"/>
      <c r="C71" s="46"/>
      <c r="H71" s="35" t="s">
        <v>28</v>
      </c>
      <c r="I71" s="32"/>
      <c r="J71" s="5"/>
      <c r="K71" s="31" t="s">
        <v>29</v>
      </c>
    </row>
    <row r="72" spans="2:22" s="3" customFormat="1" ht="12.75">
      <c r="B72"/>
      <c r="C72" s="46"/>
      <c r="D72"/>
      <c r="E72"/>
      <c r="F72"/>
      <c r="H72" s="33" t="s">
        <v>30</v>
      </c>
      <c r="I72" s="32"/>
      <c r="J72" s="5"/>
      <c r="K72" s="31" t="s">
        <v>31</v>
      </c>
      <c r="Q72"/>
      <c r="R72"/>
      <c r="S72"/>
      <c r="T72"/>
      <c r="U72"/>
      <c r="V72"/>
    </row>
    <row r="73" spans="1:11" ht="12.75">
      <c r="A73" s="3"/>
      <c r="C73" s="46"/>
      <c r="H73" s="33" t="s">
        <v>32</v>
      </c>
      <c r="I73" s="27"/>
      <c r="J73" s="28"/>
      <c r="K73" s="29"/>
    </row>
    <row r="74" spans="1:11" ht="12.75">
      <c r="A74" s="3"/>
      <c r="H74" s="61" t="s">
        <v>88</v>
      </c>
      <c r="I74" s="19"/>
      <c r="J74" s="11"/>
      <c r="K74" s="62"/>
    </row>
    <row r="75" spans="1:11" ht="12.75">
      <c r="A75" s="3"/>
      <c r="H75" s="8"/>
      <c r="I75" s="8"/>
      <c r="J75" s="9"/>
      <c r="K75" s="18"/>
    </row>
    <row r="76" spans="1:9" ht="12.75">
      <c r="A76" s="3"/>
      <c r="I76" s="43" t="s">
        <v>89</v>
      </c>
    </row>
    <row r="77" ht="12.75">
      <c r="A77" s="3"/>
    </row>
    <row r="79" ht="12.75">
      <c r="I79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zoomScale="85" zoomScaleNormal="85" workbookViewId="0" topLeftCell="A14">
      <selection activeCell="H60" sqref="H60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3" width="15.7109375" style="32" customWidth="1"/>
    <col min="4" max="4" width="8.421875" style="0" customWidth="1"/>
    <col min="5" max="5" width="6.57421875" style="0" customWidth="1"/>
    <col min="6" max="6" width="2.8515625" style="0" customWidth="1"/>
    <col min="7" max="7" width="3.57421875" style="3" customWidth="1"/>
    <col min="8" max="8" width="10.8515625" style="0" customWidth="1"/>
    <col min="10" max="10" width="9.140625" style="4" customWidth="1"/>
    <col min="11" max="16" width="5.8515625" style="3" customWidth="1"/>
  </cols>
  <sheetData>
    <row r="1" spans="1:22" ht="15.75">
      <c r="A1" s="1" t="s">
        <v>125</v>
      </c>
      <c r="C1" s="2">
        <v>43237</v>
      </c>
      <c r="D1" s="3"/>
      <c r="N1" s="18"/>
      <c r="O1" s="18"/>
      <c r="P1" s="18"/>
      <c r="Q1" s="8"/>
      <c r="R1" s="8"/>
      <c r="S1" s="8"/>
      <c r="T1" s="8"/>
      <c r="U1" s="8"/>
      <c r="V1" s="8"/>
    </row>
    <row r="2" spans="1:22" ht="15.75">
      <c r="A2" s="1"/>
      <c r="B2" s="5" t="s">
        <v>91</v>
      </c>
      <c r="C2" s="6"/>
      <c r="D2" s="3"/>
      <c r="H2" s="7" t="s">
        <v>1</v>
      </c>
      <c r="I2" s="8"/>
      <c r="J2" s="9"/>
      <c r="N2" s="18"/>
      <c r="O2" s="8"/>
      <c r="P2" s="8"/>
      <c r="Q2" s="9"/>
      <c r="R2" s="18"/>
      <c r="S2" s="18"/>
      <c r="T2" s="8"/>
      <c r="U2" s="8"/>
      <c r="V2" s="8"/>
    </row>
    <row r="3" spans="1:22" ht="15.75">
      <c r="A3" s="1"/>
      <c r="B3" s="5" t="s">
        <v>124</v>
      </c>
      <c r="C3" s="10"/>
      <c r="J3" s="11" t="s">
        <v>2</v>
      </c>
      <c r="K3" s="11" t="s">
        <v>68</v>
      </c>
      <c r="L3" s="11" t="s">
        <v>85</v>
      </c>
      <c r="M3" s="64" t="s">
        <v>92</v>
      </c>
      <c r="N3" s="64" t="s">
        <v>119</v>
      </c>
      <c r="O3" s="64" t="s">
        <v>126</v>
      </c>
      <c r="P3" s="27"/>
      <c r="Q3" s="28"/>
      <c r="R3" s="8"/>
      <c r="S3" s="18"/>
      <c r="T3" s="8"/>
      <c r="U3" s="8"/>
      <c r="V3" s="8"/>
    </row>
    <row r="4" spans="1:22" ht="12.75">
      <c r="A4" s="3"/>
      <c r="B4" s="5" t="s">
        <v>3</v>
      </c>
      <c r="C4" s="10"/>
      <c r="D4" s="3"/>
      <c r="G4" s="3">
        <v>1</v>
      </c>
      <c r="H4" s="41" t="s">
        <v>44</v>
      </c>
      <c r="J4" s="4">
        <f aca="true" t="shared" si="0" ref="J4:J35">SUM(K4:V4)</f>
        <v>122</v>
      </c>
      <c r="K4" s="16">
        <v>25</v>
      </c>
      <c r="L4" s="3">
        <v>25</v>
      </c>
      <c r="M4" s="3">
        <v>25</v>
      </c>
      <c r="N4" s="18">
        <v>25</v>
      </c>
      <c r="O4" s="36">
        <v>22</v>
      </c>
      <c r="P4" s="27"/>
      <c r="Q4" s="28"/>
      <c r="R4" s="18"/>
      <c r="S4" s="18"/>
      <c r="T4" s="8"/>
      <c r="U4" s="8"/>
      <c r="V4" s="8"/>
    </row>
    <row r="5" spans="1:22" ht="12.75">
      <c r="A5" s="3"/>
      <c r="B5" s="43" t="s">
        <v>13</v>
      </c>
      <c r="C5" s="14"/>
      <c r="D5" s="16" t="s">
        <v>86</v>
      </c>
      <c r="G5" s="3">
        <v>2</v>
      </c>
      <c r="H5" s="41" t="s">
        <v>49</v>
      </c>
      <c r="J5" s="4">
        <f t="shared" si="0"/>
        <v>120</v>
      </c>
      <c r="K5" s="16">
        <v>25</v>
      </c>
      <c r="L5" s="3">
        <v>24</v>
      </c>
      <c r="M5" s="3">
        <v>25</v>
      </c>
      <c r="N5" s="18">
        <v>23</v>
      </c>
      <c r="O5" s="37">
        <v>23</v>
      </c>
      <c r="P5" s="27"/>
      <c r="Q5" s="28"/>
      <c r="R5" s="18"/>
      <c r="S5" s="18"/>
      <c r="T5" s="8"/>
      <c r="U5" s="8"/>
      <c r="V5" s="8"/>
    </row>
    <row r="6" spans="1:22" ht="12.75">
      <c r="A6" s="3"/>
      <c r="B6" s="5" t="s">
        <v>108</v>
      </c>
      <c r="C6" s="15"/>
      <c r="D6" s="16" t="s">
        <v>149</v>
      </c>
      <c r="G6" s="3">
        <v>3</v>
      </c>
      <c r="H6" s="41" t="s">
        <v>6</v>
      </c>
      <c r="J6" s="4">
        <f t="shared" si="0"/>
        <v>116</v>
      </c>
      <c r="K6" s="3">
        <v>25</v>
      </c>
      <c r="L6" s="3">
        <v>22</v>
      </c>
      <c r="M6" s="3">
        <v>22</v>
      </c>
      <c r="N6" s="18">
        <v>25</v>
      </c>
      <c r="O6" s="37">
        <v>22</v>
      </c>
      <c r="P6" s="27"/>
      <c r="Q6" s="28"/>
      <c r="R6" s="18"/>
      <c r="S6" s="18"/>
      <c r="T6" s="8"/>
      <c r="U6" s="8"/>
      <c r="V6" s="8"/>
    </row>
    <row r="7" spans="1:22" ht="12.75">
      <c r="A7" s="3"/>
      <c r="B7" s="8"/>
      <c r="C7" s="17"/>
      <c r="D7" s="18"/>
      <c r="G7" s="3">
        <v>4</v>
      </c>
      <c r="H7" s="54" t="s">
        <v>4</v>
      </c>
      <c r="I7" s="52"/>
      <c r="J7" s="4">
        <f t="shared" si="0"/>
        <v>107</v>
      </c>
      <c r="K7" s="3">
        <v>20</v>
      </c>
      <c r="L7" s="3">
        <v>20</v>
      </c>
      <c r="M7" s="3">
        <v>22</v>
      </c>
      <c r="N7" s="18">
        <v>20</v>
      </c>
      <c r="O7" s="37">
        <v>25</v>
      </c>
      <c r="P7" s="27"/>
      <c r="Q7" s="28"/>
      <c r="R7" s="18"/>
      <c r="S7" s="18"/>
      <c r="T7" s="8"/>
      <c r="U7" s="8"/>
      <c r="V7" s="8"/>
    </row>
    <row r="8" spans="1:22" ht="12.75">
      <c r="A8" s="3"/>
      <c r="B8" s="19" t="s">
        <v>7</v>
      </c>
      <c r="C8" s="49" t="s">
        <v>123</v>
      </c>
      <c r="D8" s="21">
        <f>IF($A$11=3,25,IF($A$10=2,22,20))</f>
        <v>20</v>
      </c>
      <c r="E8" s="22" t="s">
        <v>8</v>
      </c>
      <c r="F8" s="22"/>
      <c r="G8" s="3">
        <v>5</v>
      </c>
      <c r="H8" s="43" t="s">
        <v>9</v>
      </c>
      <c r="J8" s="4">
        <f t="shared" si="0"/>
        <v>99</v>
      </c>
      <c r="K8" s="3">
        <v>14</v>
      </c>
      <c r="L8" s="3">
        <v>19</v>
      </c>
      <c r="M8" s="3">
        <v>22</v>
      </c>
      <c r="N8" s="18">
        <v>25</v>
      </c>
      <c r="O8" s="37">
        <v>19</v>
      </c>
      <c r="P8" s="27"/>
      <c r="Q8" s="28"/>
      <c r="R8" s="18"/>
      <c r="S8" s="18"/>
      <c r="T8" s="8"/>
      <c r="U8" s="8"/>
      <c r="V8" s="8"/>
    </row>
    <row r="9" spans="1:22" ht="12.75">
      <c r="A9" s="3"/>
      <c r="B9" s="12" t="s">
        <v>113</v>
      </c>
      <c r="C9" s="46"/>
      <c r="D9" s="23"/>
      <c r="H9" s="41" t="s">
        <v>11</v>
      </c>
      <c r="J9" s="4">
        <f t="shared" si="0"/>
        <v>99</v>
      </c>
      <c r="K9" s="16">
        <v>25</v>
      </c>
      <c r="L9" s="16">
        <v>21</v>
      </c>
      <c r="M9" s="3">
        <v>17</v>
      </c>
      <c r="N9" s="18">
        <v>14</v>
      </c>
      <c r="O9" s="37">
        <v>22</v>
      </c>
      <c r="P9" s="27"/>
      <c r="Q9" s="28"/>
      <c r="R9" s="18"/>
      <c r="S9" s="18"/>
      <c r="T9" s="8"/>
      <c r="U9" s="8"/>
      <c r="V9" s="8"/>
    </row>
    <row r="10" spans="1:22" ht="12.75">
      <c r="A10" s="3"/>
      <c r="B10" s="12"/>
      <c r="C10" s="46"/>
      <c r="D10" s="23"/>
      <c r="G10" s="3">
        <v>7</v>
      </c>
      <c r="H10" s="41" t="s">
        <v>67</v>
      </c>
      <c r="J10" s="4">
        <f t="shared" si="0"/>
        <v>97</v>
      </c>
      <c r="K10" s="3">
        <v>25</v>
      </c>
      <c r="L10" s="3">
        <v>25</v>
      </c>
      <c r="M10" s="3">
        <v>25</v>
      </c>
      <c r="N10" s="18">
        <v>22</v>
      </c>
      <c r="O10" s="8"/>
      <c r="P10" s="27"/>
      <c r="Q10" s="28"/>
      <c r="R10" s="18"/>
      <c r="S10" s="18"/>
      <c r="T10" s="8"/>
      <c r="U10" s="8"/>
      <c r="V10" s="8"/>
    </row>
    <row r="11" spans="1:22" ht="12.75">
      <c r="A11" s="3"/>
      <c r="B11" s="12"/>
      <c r="C11" s="46"/>
      <c r="D11" s="23"/>
      <c r="H11" s="40" t="s">
        <v>45</v>
      </c>
      <c r="I11" s="40"/>
      <c r="J11" s="4">
        <f t="shared" si="0"/>
        <v>97</v>
      </c>
      <c r="K11" s="3">
        <v>25</v>
      </c>
      <c r="L11" s="3">
        <v>20</v>
      </c>
      <c r="M11" s="3">
        <v>22</v>
      </c>
      <c r="N11" s="18">
        <v>25</v>
      </c>
      <c r="O11" s="37">
        <v>5</v>
      </c>
      <c r="P11" s="27"/>
      <c r="Q11" s="28"/>
      <c r="R11" s="18"/>
      <c r="S11" s="18"/>
      <c r="T11" s="8"/>
      <c r="U11" s="8"/>
      <c r="V11" s="8"/>
    </row>
    <row r="12" spans="1:22" ht="12.75">
      <c r="A12" s="3"/>
      <c r="B12" s="12"/>
      <c r="C12" s="46"/>
      <c r="D12" s="23"/>
      <c r="G12" s="3">
        <v>9</v>
      </c>
      <c r="H12" s="43" t="s">
        <v>43</v>
      </c>
      <c r="J12" s="4">
        <f t="shared" si="0"/>
        <v>96</v>
      </c>
      <c r="K12" s="16">
        <v>20</v>
      </c>
      <c r="L12" s="3">
        <v>5</v>
      </c>
      <c r="M12" s="3">
        <v>21</v>
      </c>
      <c r="N12" s="18">
        <v>25</v>
      </c>
      <c r="O12" s="18">
        <v>25</v>
      </c>
      <c r="P12" s="27"/>
      <c r="Q12" s="28"/>
      <c r="R12" s="8"/>
      <c r="S12" s="18"/>
      <c r="T12" s="8"/>
      <c r="U12" s="8"/>
      <c r="V12" s="8"/>
    </row>
    <row r="13" spans="1:22" ht="12.75">
      <c r="A13" s="3"/>
      <c r="B13" s="12"/>
      <c r="C13" s="46"/>
      <c r="D13" s="23"/>
      <c r="G13" s="3">
        <v>10</v>
      </c>
      <c r="H13" s="41" t="s">
        <v>51</v>
      </c>
      <c r="J13" s="4">
        <f t="shared" si="0"/>
        <v>94</v>
      </c>
      <c r="K13" s="3">
        <v>22</v>
      </c>
      <c r="L13" s="16">
        <v>16</v>
      </c>
      <c r="M13" s="3">
        <v>19</v>
      </c>
      <c r="N13" s="18">
        <v>12</v>
      </c>
      <c r="O13" s="18">
        <v>25</v>
      </c>
      <c r="P13" s="8"/>
      <c r="Q13" s="9"/>
      <c r="R13" s="18"/>
      <c r="S13" s="18"/>
      <c r="T13" s="8"/>
      <c r="U13" s="8"/>
      <c r="V13" s="8"/>
    </row>
    <row r="14" spans="1:22" ht="12.75">
      <c r="A14" s="3"/>
      <c r="B14" s="19" t="s">
        <v>10</v>
      </c>
      <c r="C14" s="49" t="s">
        <v>123</v>
      </c>
      <c r="D14" s="21">
        <f>IF($A$17=3,25,IF($A$16=2,22,20))</f>
        <v>22</v>
      </c>
      <c r="E14" s="22" t="s">
        <v>8</v>
      </c>
      <c r="G14" s="3">
        <v>11</v>
      </c>
      <c r="H14" s="54" t="s">
        <v>14</v>
      </c>
      <c r="I14" s="52"/>
      <c r="J14" s="4">
        <f t="shared" si="0"/>
        <v>93</v>
      </c>
      <c r="K14" s="3">
        <v>21</v>
      </c>
      <c r="L14" s="3">
        <v>15</v>
      </c>
      <c r="M14" s="3">
        <v>10</v>
      </c>
      <c r="N14" s="18">
        <v>22</v>
      </c>
      <c r="O14" s="18">
        <v>25</v>
      </c>
      <c r="P14" s="18"/>
      <c r="Q14" s="8"/>
      <c r="R14" s="8"/>
      <c r="S14" s="8"/>
      <c r="T14" s="8"/>
      <c r="U14" s="8"/>
      <c r="V14" s="8"/>
    </row>
    <row r="15" spans="1:22" ht="12.75">
      <c r="A15" s="3">
        <v>1</v>
      </c>
      <c r="B15" s="12" t="s">
        <v>6</v>
      </c>
      <c r="C15" s="46">
        <v>0.03350694444444444</v>
      </c>
      <c r="D15" s="23">
        <f>IF(ROUNDDOWN(2*$D$14-$D$14*$C15/$C$15,)&lt;10,10,ROUNDDOWN(2*$D$14-$D$14*$C15/$C$15,))</f>
        <v>22</v>
      </c>
      <c r="E15" s="8"/>
      <c r="F15" s="22"/>
      <c r="G15" s="3">
        <v>12</v>
      </c>
      <c r="H15" s="41" t="s">
        <v>76</v>
      </c>
      <c r="J15" s="4">
        <f t="shared" si="0"/>
        <v>90</v>
      </c>
      <c r="L15" s="3">
        <v>25</v>
      </c>
      <c r="M15" s="3">
        <v>25</v>
      </c>
      <c r="N15" s="18">
        <v>23</v>
      </c>
      <c r="O15" s="37">
        <v>17</v>
      </c>
      <c r="P15" s="18"/>
      <c r="Q15" s="8"/>
      <c r="R15" s="8"/>
      <c r="S15" s="8"/>
      <c r="T15" s="8"/>
      <c r="U15" s="8"/>
      <c r="V15" s="8"/>
    </row>
    <row r="16" spans="1:22" ht="12.75">
      <c r="A16" s="3">
        <v>2</v>
      </c>
      <c r="B16" s="41" t="s">
        <v>76</v>
      </c>
      <c r="C16" s="46">
        <v>0.03960648148148148</v>
      </c>
      <c r="D16" s="23">
        <f>IF(ROUNDDOWN(2*$D$14-$D$14*$C16/$C$15,)&lt;10,10,ROUNDDOWN(2*$D$14-$D$14*$C16/$C$15,))</f>
        <v>17</v>
      </c>
      <c r="F16" s="8"/>
      <c r="G16" s="3">
        <v>13</v>
      </c>
      <c r="H16" s="40" t="s">
        <v>46</v>
      </c>
      <c r="I16" s="40"/>
      <c r="J16" s="4">
        <f t="shared" si="0"/>
        <v>82</v>
      </c>
      <c r="K16" s="16">
        <v>21</v>
      </c>
      <c r="L16" s="3">
        <v>15</v>
      </c>
      <c r="M16" s="3">
        <v>19</v>
      </c>
      <c r="N16" s="18">
        <v>17</v>
      </c>
      <c r="O16" s="18">
        <v>10</v>
      </c>
      <c r="P16" s="18"/>
      <c r="Q16" s="8"/>
      <c r="R16" s="8"/>
      <c r="S16" s="8"/>
      <c r="T16" s="8"/>
      <c r="U16" s="8"/>
      <c r="V16" s="8"/>
    </row>
    <row r="17" spans="1:22" ht="12.75">
      <c r="A17" s="3"/>
      <c r="B17" s="41"/>
      <c r="C17" s="46"/>
      <c r="D17" s="23"/>
      <c r="G17" s="3">
        <v>14</v>
      </c>
      <c r="H17" s="43" t="s">
        <v>47</v>
      </c>
      <c r="J17" s="4">
        <f t="shared" si="0"/>
        <v>80</v>
      </c>
      <c r="K17" s="3">
        <v>19</v>
      </c>
      <c r="L17" s="3">
        <v>24</v>
      </c>
      <c r="M17" s="3">
        <v>13</v>
      </c>
      <c r="N17" s="18"/>
      <c r="O17" s="18">
        <v>24</v>
      </c>
      <c r="P17" s="18"/>
      <c r="Q17" s="8"/>
      <c r="R17" s="8"/>
      <c r="S17" s="8"/>
      <c r="T17" s="8"/>
      <c r="U17" s="8"/>
      <c r="V17" s="8"/>
    </row>
    <row r="18" spans="1:22" ht="12.75">
      <c r="A18" s="3"/>
      <c r="B18" s="41"/>
      <c r="C18" s="46"/>
      <c r="D18" s="23"/>
      <c r="F18" s="8"/>
      <c r="G18" s="3">
        <v>15</v>
      </c>
      <c r="H18" s="43" t="s">
        <v>35</v>
      </c>
      <c r="J18" s="4">
        <f t="shared" si="0"/>
        <v>77</v>
      </c>
      <c r="K18" s="3">
        <v>21</v>
      </c>
      <c r="L18" s="3">
        <v>18</v>
      </c>
      <c r="M18" s="3">
        <v>15</v>
      </c>
      <c r="N18" s="18">
        <v>23</v>
      </c>
      <c r="O18" s="8"/>
      <c r="P18" s="18"/>
      <c r="Q18" s="8"/>
      <c r="R18" s="8"/>
      <c r="S18" s="8"/>
      <c r="T18" s="8"/>
      <c r="U18" s="8"/>
      <c r="V18" s="8"/>
    </row>
    <row r="19" spans="1:22" ht="12.75">
      <c r="A19" s="3"/>
      <c r="B19" s="41"/>
      <c r="C19" s="46"/>
      <c r="D19" s="23"/>
      <c r="F19" s="8"/>
      <c r="G19" s="3">
        <v>16</v>
      </c>
      <c r="H19" s="41" t="s">
        <v>82</v>
      </c>
      <c r="J19" s="4">
        <f t="shared" si="0"/>
        <v>76</v>
      </c>
      <c r="L19" s="3">
        <v>25</v>
      </c>
      <c r="M19" s="3">
        <v>19</v>
      </c>
      <c r="N19" s="18">
        <v>22</v>
      </c>
      <c r="O19" s="18">
        <v>10</v>
      </c>
      <c r="P19" s="18"/>
      <c r="Q19" s="8"/>
      <c r="R19" s="8"/>
      <c r="S19" s="8"/>
      <c r="T19" s="8"/>
      <c r="U19" s="8"/>
      <c r="V19" s="8"/>
    </row>
    <row r="20" spans="1:22" ht="12.75">
      <c r="A20" s="3"/>
      <c r="B20" s="19" t="s">
        <v>15</v>
      </c>
      <c r="C20" s="49" t="s">
        <v>128</v>
      </c>
      <c r="D20" s="21">
        <f>IF(A23=3,25,IF(A22=2,22,20))</f>
        <v>25</v>
      </c>
      <c r="E20" s="22" t="s">
        <v>8</v>
      </c>
      <c r="F20" s="8"/>
      <c r="G20" s="3">
        <v>17</v>
      </c>
      <c r="H20" s="43" t="s">
        <v>59</v>
      </c>
      <c r="J20" s="4">
        <f t="shared" si="0"/>
        <v>75</v>
      </c>
      <c r="K20" s="3">
        <v>10</v>
      </c>
      <c r="L20" s="3">
        <v>20</v>
      </c>
      <c r="M20" s="3">
        <v>25</v>
      </c>
      <c r="N20" s="18">
        <v>15</v>
      </c>
      <c r="O20" s="18">
        <v>5</v>
      </c>
      <c r="P20" s="18"/>
      <c r="Q20" s="8"/>
      <c r="R20" s="8"/>
      <c r="S20" s="8"/>
      <c r="T20" s="8"/>
      <c r="U20" s="8"/>
      <c r="V20" s="8"/>
    </row>
    <row r="21" spans="1:22" ht="12.75">
      <c r="A21" s="3">
        <v>1</v>
      </c>
      <c r="B21" s="41" t="s">
        <v>4</v>
      </c>
      <c r="C21" s="58">
        <v>0.03177083333333333</v>
      </c>
      <c r="D21" s="23">
        <f>IF(ROUNDDOWN(2*$D$20-$D$20*$C21/$C$21,)&lt;10,10,ROUNDDOWN(2*$D$20-$D$20*$C21/$C$21,))</f>
        <v>25</v>
      </c>
      <c r="E21" s="24"/>
      <c r="F21" s="8"/>
      <c r="H21" s="41" t="s">
        <v>81</v>
      </c>
      <c r="J21" s="4">
        <f t="shared" si="0"/>
        <v>75</v>
      </c>
      <c r="L21" s="3">
        <v>17</v>
      </c>
      <c r="M21" s="3">
        <v>11</v>
      </c>
      <c r="N21" s="3">
        <v>25</v>
      </c>
      <c r="O21" s="18">
        <v>22</v>
      </c>
      <c r="P21" s="18"/>
      <c r="Q21" s="8"/>
      <c r="R21" s="8"/>
      <c r="S21" s="8"/>
      <c r="T21" s="8"/>
      <c r="U21" s="8"/>
      <c r="V21" s="8"/>
    </row>
    <row r="22" spans="1:22" ht="12.75">
      <c r="A22" s="3">
        <v>2</v>
      </c>
      <c r="B22" s="41" t="s">
        <v>44</v>
      </c>
      <c r="C22" s="46">
        <v>0.03451388888888889</v>
      </c>
      <c r="D22" s="23">
        <f>IF(ROUNDDOWN(2*$D$20-$D$20*$C22/$C$21,)&lt;10,10,ROUNDDOWN(2*$D$20-$D$20*$C22/$C$21,))</f>
        <v>22</v>
      </c>
      <c r="E22" s="24"/>
      <c r="F22" s="8"/>
      <c r="G22" s="3">
        <v>19</v>
      </c>
      <c r="H22" s="12" t="s">
        <v>12</v>
      </c>
      <c r="J22" s="4">
        <f t="shared" si="0"/>
        <v>68</v>
      </c>
      <c r="K22" s="3">
        <v>5</v>
      </c>
      <c r="L22" s="3">
        <v>19</v>
      </c>
      <c r="M22" s="3">
        <v>25</v>
      </c>
      <c r="N22" s="18">
        <v>19</v>
      </c>
      <c r="O22" s="18"/>
      <c r="P22" s="18"/>
      <c r="Q22" s="8"/>
      <c r="R22" s="8"/>
      <c r="S22" s="8"/>
      <c r="T22" s="8"/>
      <c r="U22" s="8"/>
      <c r="V22" s="8"/>
    </row>
    <row r="23" spans="1:22" ht="12.75">
      <c r="A23" s="3">
        <v>3</v>
      </c>
      <c r="B23" s="41" t="s">
        <v>37</v>
      </c>
      <c r="C23" s="46">
        <v>0.05900462962962963</v>
      </c>
      <c r="D23" s="23">
        <f>IF(ROUNDDOWN(2*$D$20-$D$20*$C23/$C$21,)&lt;10,10,ROUNDDOWN(2*$D$20-$D$20*$C23/$C$21,))</f>
        <v>10</v>
      </c>
      <c r="E23" s="24"/>
      <c r="F23" s="8"/>
      <c r="H23" t="s">
        <v>48</v>
      </c>
      <c r="J23" s="4">
        <f t="shared" si="0"/>
        <v>68</v>
      </c>
      <c r="K23" s="3">
        <v>5</v>
      </c>
      <c r="L23" s="3">
        <v>17</v>
      </c>
      <c r="M23" s="3">
        <v>15</v>
      </c>
      <c r="N23" s="3">
        <v>10</v>
      </c>
      <c r="O23" s="3">
        <v>21</v>
      </c>
      <c r="P23" s="18"/>
      <c r="Q23" s="8"/>
      <c r="R23" s="8"/>
      <c r="S23" s="8"/>
      <c r="T23" s="8"/>
      <c r="U23" s="8"/>
      <c r="V23" s="8"/>
    </row>
    <row r="24" spans="1:15" ht="12.75">
      <c r="A24" s="3">
        <v>4</v>
      </c>
      <c r="B24" s="41" t="s">
        <v>127</v>
      </c>
      <c r="C24" s="46" t="s">
        <v>40</v>
      </c>
      <c r="D24" s="23">
        <v>5</v>
      </c>
      <c r="E24" s="24"/>
      <c r="F24" s="8"/>
      <c r="G24" s="3">
        <v>21</v>
      </c>
      <c r="H24" s="41" t="s">
        <v>61</v>
      </c>
      <c r="J24" s="4">
        <f t="shared" si="0"/>
        <v>67</v>
      </c>
      <c r="K24" s="3">
        <v>14</v>
      </c>
      <c r="L24" s="3">
        <v>12</v>
      </c>
      <c r="M24" s="3">
        <v>21</v>
      </c>
      <c r="N24" s="18">
        <v>10</v>
      </c>
      <c r="O24" s="18">
        <v>10</v>
      </c>
    </row>
    <row r="25" spans="1:15" ht="12.75">
      <c r="A25" s="3"/>
      <c r="B25" s="41"/>
      <c r="C25" s="46"/>
      <c r="D25" s="23"/>
      <c r="F25" s="8"/>
      <c r="G25" s="3">
        <v>22</v>
      </c>
      <c r="H25" s="41" t="s">
        <v>64</v>
      </c>
      <c r="J25" s="4">
        <f t="shared" si="0"/>
        <v>64</v>
      </c>
      <c r="K25" s="3">
        <v>5</v>
      </c>
      <c r="L25" s="3">
        <v>10</v>
      </c>
      <c r="M25" s="3">
        <v>19</v>
      </c>
      <c r="N25" s="3">
        <v>15</v>
      </c>
      <c r="O25" s="3">
        <v>15</v>
      </c>
    </row>
    <row r="26" spans="3:15" ht="12.75">
      <c r="C26" s="46"/>
      <c r="F26" s="8"/>
      <c r="G26" s="3">
        <v>23</v>
      </c>
      <c r="H26" s="40" t="s">
        <v>37</v>
      </c>
      <c r="I26" s="53"/>
      <c r="J26" s="4">
        <f t="shared" si="0"/>
        <v>60</v>
      </c>
      <c r="K26" s="3">
        <v>11</v>
      </c>
      <c r="L26" s="3">
        <v>11</v>
      </c>
      <c r="M26" s="3">
        <v>10</v>
      </c>
      <c r="N26" s="3">
        <v>18</v>
      </c>
      <c r="O26" s="3">
        <v>10</v>
      </c>
    </row>
    <row r="27" spans="1:15" ht="12.75">
      <c r="A27" s="18"/>
      <c r="B27" s="19" t="s">
        <v>22</v>
      </c>
      <c r="C27" s="49" t="s">
        <v>128</v>
      </c>
      <c r="D27" s="21">
        <f>IF(A30=3,25,IF(A29=2,22,20))</f>
        <v>25</v>
      </c>
      <c r="E27" s="22" t="s">
        <v>8</v>
      </c>
      <c r="G27" s="3">
        <v>24</v>
      </c>
      <c r="H27" s="41" t="s">
        <v>103</v>
      </c>
      <c r="J27" s="4">
        <f t="shared" si="0"/>
        <v>55</v>
      </c>
      <c r="M27" s="3">
        <v>10</v>
      </c>
      <c r="N27" s="3">
        <v>21</v>
      </c>
      <c r="O27" s="3">
        <v>24</v>
      </c>
    </row>
    <row r="28" spans="1:15" ht="12.75">
      <c r="A28" s="18">
        <v>1</v>
      </c>
      <c r="B28" s="41" t="s">
        <v>43</v>
      </c>
      <c r="C28" s="46">
        <v>0.030185185185185186</v>
      </c>
      <c r="D28" s="23">
        <f aca="true" t="shared" si="1" ref="D28:D33">IF(ROUNDDOWN(2*$D$27-$D$27*$C28/$C$28,)&lt;10,10,ROUNDDOWN(2*$D$27-$D$27*$C28/$C$28,))</f>
        <v>25</v>
      </c>
      <c r="E28" s="24"/>
      <c r="G28" s="3">
        <v>25</v>
      </c>
      <c r="H28" s="41" t="s">
        <v>87</v>
      </c>
      <c r="J28" s="4">
        <f t="shared" si="0"/>
        <v>50</v>
      </c>
      <c r="K28" s="16">
        <v>25</v>
      </c>
      <c r="L28" s="3">
        <v>10</v>
      </c>
      <c r="M28" s="3">
        <v>5</v>
      </c>
      <c r="N28" s="18"/>
      <c r="O28" s="3">
        <v>10</v>
      </c>
    </row>
    <row r="29" spans="1:15" ht="12.75">
      <c r="A29" s="3">
        <v>2</v>
      </c>
      <c r="B29" s="43" t="s">
        <v>47</v>
      </c>
      <c r="C29" s="46">
        <v>0.030324074074074073</v>
      </c>
      <c r="D29" s="23">
        <f t="shared" si="1"/>
        <v>24</v>
      </c>
      <c r="E29" s="24"/>
      <c r="F29" s="22"/>
      <c r="H29" s="42" t="s">
        <v>63</v>
      </c>
      <c r="J29" s="4">
        <f t="shared" si="0"/>
        <v>50</v>
      </c>
      <c r="K29" s="3">
        <v>10</v>
      </c>
      <c r="M29" s="3">
        <v>10</v>
      </c>
      <c r="N29" s="3">
        <v>16</v>
      </c>
      <c r="O29" s="3">
        <v>14</v>
      </c>
    </row>
    <row r="30" spans="1:15" ht="12.75">
      <c r="A30" s="18">
        <v>3</v>
      </c>
      <c r="B30" s="41" t="s">
        <v>11</v>
      </c>
      <c r="C30" s="46">
        <v>0.032615740740740744</v>
      </c>
      <c r="D30" s="23">
        <f t="shared" si="1"/>
        <v>22</v>
      </c>
      <c r="E30" s="24"/>
      <c r="F30" s="24"/>
      <c r="G30" s="3">
        <v>27</v>
      </c>
      <c r="H30" s="43" t="s">
        <v>78</v>
      </c>
      <c r="J30" s="4">
        <f t="shared" si="0"/>
        <v>40</v>
      </c>
      <c r="K30" s="3">
        <v>10</v>
      </c>
      <c r="L30" s="3">
        <v>10</v>
      </c>
      <c r="M30" s="3">
        <v>10</v>
      </c>
      <c r="O30" s="3">
        <v>10</v>
      </c>
    </row>
    <row r="31" spans="1:15" ht="12.75">
      <c r="A31" s="37">
        <v>4</v>
      </c>
      <c r="B31" s="43" t="s">
        <v>48</v>
      </c>
      <c r="C31" s="46">
        <v>0.03439814814814814</v>
      </c>
      <c r="D31" s="23">
        <f>IF(ROUNDDOWN(2*$D$27-$D$27*$C31/$C$28,)&lt;10,10,ROUNDDOWN(2*$D$27-$D$27*$C31/$C$28,))</f>
        <v>21</v>
      </c>
      <c r="F31" s="24"/>
      <c r="G31" s="3">
        <v>28</v>
      </c>
      <c r="H31" s="43" t="s">
        <v>50</v>
      </c>
      <c r="I31" s="8"/>
      <c r="J31" s="4">
        <f t="shared" si="0"/>
        <v>40</v>
      </c>
      <c r="K31" s="18">
        <v>10</v>
      </c>
      <c r="L31" s="3">
        <v>10</v>
      </c>
      <c r="M31" s="3">
        <v>10</v>
      </c>
      <c r="O31" s="3">
        <v>10</v>
      </c>
    </row>
    <row r="32" spans="1:15" ht="12.75">
      <c r="A32" s="37">
        <v>5</v>
      </c>
      <c r="B32" s="43" t="s">
        <v>46</v>
      </c>
      <c r="C32" s="46">
        <v>0.05175925925925926</v>
      </c>
      <c r="D32" s="23">
        <f t="shared" si="1"/>
        <v>10</v>
      </c>
      <c r="F32" s="24"/>
      <c r="G32" s="3">
        <v>29</v>
      </c>
      <c r="H32" s="41" t="s">
        <v>108</v>
      </c>
      <c r="J32" s="4">
        <f t="shared" si="0"/>
        <v>37</v>
      </c>
      <c r="N32" s="3">
        <v>22</v>
      </c>
      <c r="O32" s="3">
        <v>15</v>
      </c>
    </row>
    <row r="33" spans="1:13" ht="12.75">
      <c r="A33" s="37">
        <v>6</v>
      </c>
      <c r="B33" s="43" t="s">
        <v>129</v>
      </c>
      <c r="C33" s="46">
        <v>0.05335648148148148</v>
      </c>
      <c r="D33" s="23">
        <f t="shared" si="1"/>
        <v>10</v>
      </c>
      <c r="G33" s="3">
        <v>30</v>
      </c>
      <c r="H33" s="40" t="s">
        <v>58</v>
      </c>
      <c r="I33" s="53"/>
      <c r="J33" s="4">
        <f t="shared" si="0"/>
        <v>36</v>
      </c>
      <c r="K33" s="3">
        <v>13</v>
      </c>
      <c r="L33" s="3">
        <v>10</v>
      </c>
      <c r="M33" s="3">
        <v>13</v>
      </c>
    </row>
    <row r="34" spans="1:15" ht="12.75">
      <c r="A34" s="37">
        <v>7</v>
      </c>
      <c r="B34" s="43" t="s">
        <v>45</v>
      </c>
      <c r="C34" s="46" t="s">
        <v>38</v>
      </c>
      <c r="D34" s="23">
        <v>5</v>
      </c>
      <c r="G34" s="3">
        <v>31</v>
      </c>
      <c r="H34" s="41" t="s">
        <v>13</v>
      </c>
      <c r="J34" s="4">
        <f t="shared" si="0"/>
        <v>35</v>
      </c>
      <c r="L34" s="3">
        <v>10</v>
      </c>
      <c r="N34" s="3">
        <v>10</v>
      </c>
      <c r="O34" s="3">
        <v>15</v>
      </c>
    </row>
    <row r="35" spans="1:15" ht="12.75">
      <c r="A35" s="37"/>
      <c r="B35" s="43"/>
      <c r="C35" s="46"/>
      <c r="D35" s="23"/>
      <c r="F35" s="22"/>
      <c r="H35" s="41" t="s">
        <v>112</v>
      </c>
      <c r="J35" s="4">
        <f t="shared" si="0"/>
        <v>35</v>
      </c>
      <c r="N35" s="3">
        <v>10</v>
      </c>
      <c r="O35" s="3">
        <v>25</v>
      </c>
    </row>
    <row r="36" spans="1:15" ht="12.75">
      <c r="A36" s="37"/>
      <c r="C36" s="46"/>
      <c r="D36" s="23"/>
      <c r="F36" s="24"/>
      <c r="G36" s="3">
        <v>33</v>
      </c>
      <c r="H36" s="41" t="s">
        <v>77</v>
      </c>
      <c r="J36" s="4">
        <f aca="true" t="shared" si="2" ref="J36:J57">SUM(K36:V36)</f>
        <v>33</v>
      </c>
      <c r="L36" s="3">
        <v>18</v>
      </c>
      <c r="N36" s="3">
        <v>5</v>
      </c>
      <c r="O36" s="3">
        <v>10</v>
      </c>
    </row>
    <row r="37" spans="1:15" ht="12.75">
      <c r="A37" s="18"/>
      <c r="B37" s="19" t="s">
        <v>52</v>
      </c>
      <c r="C37" s="20" t="s">
        <v>130</v>
      </c>
      <c r="D37" s="21">
        <f>IF(A40=3,25,IF(A39=2,22,20))</f>
        <v>25</v>
      </c>
      <c r="E37" s="22" t="s">
        <v>8</v>
      </c>
      <c r="F37" s="24"/>
      <c r="G37" s="3">
        <v>34</v>
      </c>
      <c r="H37" s="41" t="s">
        <v>79</v>
      </c>
      <c r="J37" s="4">
        <f t="shared" si="2"/>
        <v>32</v>
      </c>
      <c r="L37" s="3">
        <v>10</v>
      </c>
      <c r="M37" s="3">
        <v>5</v>
      </c>
      <c r="N37" s="3">
        <v>12</v>
      </c>
      <c r="O37" s="3">
        <v>5</v>
      </c>
    </row>
    <row r="38" spans="1:14" ht="12.75">
      <c r="A38" s="18">
        <v>1</v>
      </c>
      <c r="B38" s="41" t="s">
        <v>51</v>
      </c>
      <c r="C38" s="46">
        <v>0.027650462962962963</v>
      </c>
      <c r="D38" s="23">
        <f aca="true" t="shared" si="3" ref="D38:D46">IF(ROUNDDOWN(2*$D$37-$D$37*$C38/$C$38,)&lt;10,10,ROUNDDOWN(2*$D$37-$D$37*$C38/$C$38,))</f>
        <v>25</v>
      </c>
      <c r="E38" s="24"/>
      <c r="F38" s="24"/>
      <c r="G38" s="3">
        <v>35</v>
      </c>
      <c r="H38" s="40" t="s">
        <v>34</v>
      </c>
      <c r="I38" s="53"/>
      <c r="J38" s="4">
        <f t="shared" si="2"/>
        <v>31</v>
      </c>
      <c r="K38" s="3">
        <v>10</v>
      </c>
      <c r="M38" s="3">
        <v>10</v>
      </c>
      <c r="N38" s="3">
        <v>11</v>
      </c>
    </row>
    <row r="39" spans="1:14" ht="12.75">
      <c r="A39" s="3">
        <v>2</v>
      </c>
      <c r="B39" s="43" t="s">
        <v>9</v>
      </c>
      <c r="C39" s="46">
        <v>0.03415509259259259</v>
      </c>
      <c r="D39" s="23">
        <f t="shared" si="3"/>
        <v>19</v>
      </c>
      <c r="E39" s="24"/>
      <c r="F39" s="24"/>
      <c r="H39" s="43" t="s">
        <v>36</v>
      </c>
      <c r="J39" s="4">
        <f t="shared" si="2"/>
        <v>31</v>
      </c>
      <c r="K39" s="3">
        <v>10</v>
      </c>
      <c r="L39" s="3">
        <v>5</v>
      </c>
      <c r="N39" s="3">
        <v>16</v>
      </c>
    </row>
    <row r="40" spans="1:15" ht="12.75">
      <c r="A40" s="18">
        <v>3</v>
      </c>
      <c r="B40" s="43" t="s">
        <v>64</v>
      </c>
      <c r="C40" s="46">
        <v>0.03866898148148148</v>
      </c>
      <c r="D40" s="23">
        <f t="shared" si="3"/>
        <v>15</v>
      </c>
      <c r="E40" s="24"/>
      <c r="F40" s="24"/>
      <c r="G40" s="3">
        <v>37</v>
      </c>
      <c r="H40" s="41" t="s">
        <v>74</v>
      </c>
      <c r="J40" s="4">
        <f t="shared" si="2"/>
        <v>31</v>
      </c>
      <c r="L40" s="3">
        <v>11</v>
      </c>
      <c r="M40" s="3">
        <v>10</v>
      </c>
      <c r="O40" s="3">
        <v>10</v>
      </c>
    </row>
    <row r="41" spans="1:13" ht="12.75">
      <c r="A41" s="3">
        <v>4</v>
      </c>
      <c r="B41" s="43" t="s">
        <v>131</v>
      </c>
      <c r="C41" s="46">
        <v>0.03912037037037037</v>
      </c>
      <c r="D41" s="23">
        <f t="shared" si="3"/>
        <v>14</v>
      </c>
      <c r="E41" s="24"/>
      <c r="F41" s="24"/>
      <c r="G41" s="3">
        <v>38</v>
      </c>
      <c r="H41" s="43" t="s">
        <v>60</v>
      </c>
      <c r="J41" s="4">
        <f t="shared" si="2"/>
        <v>30</v>
      </c>
      <c r="K41" s="3">
        <v>10</v>
      </c>
      <c r="L41" s="3">
        <v>10</v>
      </c>
      <c r="M41" s="3">
        <v>10</v>
      </c>
    </row>
    <row r="42" spans="1:15" ht="12.75">
      <c r="A42" s="18">
        <v>5</v>
      </c>
      <c r="B42" s="43" t="s">
        <v>63</v>
      </c>
      <c r="C42" s="46">
        <v>0.03916666666666666</v>
      </c>
      <c r="D42" s="23">
        <f t="shared" si="3"/>
        <v>14</v>
      </c>
      <c r="E42" s="24"/>
      <c r="F42" s="22"/>
      <c r="H42" s="41" t="s">
        <v>116</v>
      </c>
      <c r="J42" s="4">
        <f t="shared" si="2"/>
        <v>30</v>
      </c>
      <c r="N42" s="3">
        <v>16</v>
      </c>
      <c r="O42" s="3">
        <v>14</v>
      </c>
    </row>
    <row r="43" spans="1:14" ht="12.75">
      <c r="A43" s="3">
        <v>6</v>
      </c>
      <c r="B43" s="43" t="s">
        <v>77</v>
      </c>
      <c r="C43" s="46">
        <v>0.04386574074074074</v>
      </c>
      <c r="D43" s="23">
        <f t="shared" si="3"/>
        <v>10</v>
      </c>
      <c r="E43" s="24"/>
      <c r="F43" s="8"/>
      <c r="G43" s="3">
        <v>40</v>
      </c>
      <c r="H43" s="41" t="s">
        <v>110</v>
      </c>
      <c r="J43" s="4">
        <f t="shared" si="2"/>
        <v>23</v>
      </c>
      <c r="N43" s="3">
        <v>23</v>
      </c>
    </row>
    <row r="44" spans="1:17" ht="12.75">
      <c r="A44" s="18">
        <v>7</v>
      </c>
      <c r="B44" s="43" t="s">
        <v>132</v>
      </c>
      <c r="C44" s="46">
        <v>0.058912037037037034</v>
      </c>
      <c r="D44" s="23">
        <f t="shared" si="3"/>
        <v>10</v>
      </c>
      <c r="E44" s="24"/>
      <c r="G44" s="3">
        <v>41</v>
      </c>
      <c r="H44" s="41" t="s">
        <v>98</v>
      </c>
      <c r="J44" s="4">
        <f t="shared" si="2"/>
        <v>20</v>
      </c>
      <c r="M44" s="3">
        <v>20</v>
      </c>
      <c r="Q44" s="60"/>
    </row>
    <row r="45" spans="1:15" ht="12.75">
      <c r="A45" s="3">
        <v>8</v>
      </c>
      <c r="B45" s="43" t="s">
        <v>74</v>
      </c>
      <c r="C45" s="46">
        <v>0.06008101851851852</v>
      </c>
      <c r="D45" s="23">
        <f t="shared" si="3"/>
        <v>10</v>
      </c>
      <c r="E45" s="24"/>
      <c r="F45" s="8"/>
      <c r="H45" s="41" t="s">
        <v>99</v>
      </c>
      <c r="J45" s="4">
        <f t="shared" si="2"/>
        <v>20</v>
      </c>
      <c r="M45" s="3">
        <v>10</v>
      </c>
      <c r="O45" s="3">
        <v>10</v>
      </c>
    </row>
    <row r="46" spans="1:13" ht="12.75">
      <c r="A46" s="18">
        <v>9</v>
      </c>
      <c r="B46" s="43" t="s">
        <v>133</v>
      </c>
      <c r="C46" s="46">
        <v>0.06011574074074074</v>
      </c>
      <c r="D46" s="23">
        <f t="shared" si="3"/>
        <v>10</v>
      </c>
      <c r="E46" s="24"/>
      <c r="G46" s="3">
        <v>43</v>
      </c>
      <c r="H46" s="41" t="s">
        <v>100</v>
      </c>
      <c r="J46" s="4">
        <f t="shared" si="2"/>
        <v>19</v>
      </c>
      <c r="M46" s="3">
        <v>19</v>
      </c>
    </row>
    <row r="47" spans="1:12" ht="12.75">
      <c r="A47" s="3">
        <v>10</v>
      </c>
      <c r="B47" s="43" t="s">
        <v>59</v>
      </c>
      <c r="C47" s="46" t="s">
        <v>38</v>
      </c>
      <c r="D47" s="23">
        <v>5</v>
      </c>
      <c r="E47" s="24"/>
      <c r="G47" s="3">
        <v>44</v>
      </c>
      <c r="H47" s="41" t="s">
        <v>75</v>
      </c>
      <c r="J47" s="4">
        <f t="shared" si="2"/>
        <v>18</v>
      </c>
      <c r="L47" s="3">
        <v>18</v>
      </c>
    </row>
    <row r="48" spans="1:13" ht="12.75">
      <c r="A48" s="37"/>
      <c r="C48" s="15"/>
      <c r="D48" s="50"/>
      <c r="G48" s="3">
        <v>45</v>
      </c>
      <c r="H48" s="41" t="s">
        <v>101</v>
      </c>
      <c r="J48" s="4">
        <f t="shared" si="2"/>
        <v>16</v>
      </c>
      <c r="M48" s="3">
        <v>16</v>
      </c>
    </row>
    <row r="49" spans="1:15" ht="12.75">
      <c r="A49" s="18"/>
      <c r="B49" s="12"/>
      <c r="C49" s="17"/>
      <c r="D49" s="44"/>
      <c r="E49" s="8"/>
      <c r="G49" s="3">
        <v>46</v>
      </c>
      <c r="H49" s="41" t="s">
        <v>106</v>
      </c>
      <c r="J49" s="4">
        <f t="shared" si="2"/>
        <v>15</v>
      </c>
      <c r="M49" s="3">
        <v>5</v>
      </c>
      <c r="O49" s="3">
        <v>10</v>
      </c>
    </row>
    <row r="50" spans="1:11" ht="12.75">
      <c r="A50" s="18"/>
      <c r="B50" s="47" t="s">
        <v>56</v>
      </c>
      <c r="C50" s="49" t="s">
        <v>130</v>
      </c>
      <c r="D50" s="51">
        <f>IF(A53=3,25,IF(A52=2,22,20))</f>
        <v>25</v>
      </c>
      <c r="E50" s="22" t="s">
        <v>8</v>
      </c>
      <c r="G50" s="3">
        <v>47</v>
      </c>
      <c r="H50" s="40" t="s">
        <v>62</v>
      </c>
      <c r="I50" s="53"/>
      <c r="J50" s="4">
        <f t="shared" si="2"/>
        <v>10</v>
      </c>
      <c r="K50" s="3">
        <v>10</v>
      </c>
    </row>
    <row r="51" spans="1:15" ht="12.75">
      <c r="A51" s="18">
        <v>1</v>
      </c>
      <c r="B51" s="41" t="s">
        <v>14</v>
      </c>
      <c r="C51" s="46">
        <v>0.027523148148148147</v>
      </c>
      <c r="D51" s="50">
        <f aca="true" t="shared" si="4" ref="D51:D58">IF(ROUNDDOWN(2*$D$50-$D$50*$C51/$C$51,)&lt;10,10,ROUNDDOWN(2*$D$50-$D$50*$C51/$C$51,))</f>
        <v>25</v>
      </c>
      <c r="E51" s="24"/>
      <c r="H51" s="41" t="s">
        <v>135</v>
      </c>
      <c r="J51" s="4">
        <f t="shared" si="2"/>
        <v>10</v>
      </c>
      <c r="O51" s="3">
        <v>10</v>
      </c>
    </row>
    <row r="52" spans="1:15" ht="12.75">
      <c r="A52" s="3">
        <v>2</v>
      </c>
      <c r="B52" s="43" t="s">
        <v>111</v>
      </c>
      <c r="C52" s="46">
        <v>0.028576388888888887</v>
      </c>
      <c r="D52" s="50">
        <f t="shared" si="4"/>
        <v>24</v>
      </c>
      <c r="E52" s="24"/>
      <c r="H52" s="41" t="s">
        <v>133</v>
      </c>
      <c r="J52" s="4">
        <f t="shared" si="2"/>
        <v>10</v>
      </c>
      <c r="O52" s="3">
        <v>10</v>
      </c>
    </row>
    <row r="53" spans="1:13" ht="12.75">
      <c r="A53" s="18">
        <v>3</v>
      </c>
      <c r="B53" s="41" t="s">
        <v>49</v>
      </c>
      <c r="C53" s="46">
        <v>0.02908564814814815</v>
      </c>
      <c r="D53" s="50">
        <f t="shared" si="4"/>
        <v>23</v>
      </c>
      <c r="E53" s="24"/>
      <c r="G53" s="3">
        <v>50</v>
      </c>
      <c r="H53" s="41" t="s">
        <v>107</v>
      </c>
      <c r="J53" s="4">
        <f t="shared" si="2"/>
        <v>5</v>
      </c>
      <c r="M53" s="3">
        <v>5</v>
      </c>
    </row>
    <row r="54" spans="1:12" ht="12.75">
      <c r="A54" s="37">
        <v>4</v>
      </c>
      <c r="B54" s="43" t="s">
        <v>102</v>
      </c>
      <c r="C54" s="46">
        <v>0.029976851851851852</v>
      </c>
      <c r="D54" s="50">
        <f t="shared" si="4"/>
        <v>22</v>
      </c>
      <c r="H54" s="41" t="s">
        <v>83</v>
      </c>
      <c r="J54" s="4">
        <f t="shared" si="2"/>
        <v>5</v>
      </c>
      <c r="L54" s="3">
        <v>5</v>
      </c>
    </row>
    <row r="55" spans="1:13" ht="12.75">
      <c r="A55" s="37">
        <v>5</v>
      </c>
      <c r="B55" s="43" t="s">
        <v>61</v>
      </c>
      <c r="C55" s="46">
        <v>0.048344907407407406</v>
      </c>
      <c r="D55" s="50">
        <f t="shared" si="4"/>
        <v>10</v>
      </c>
      <c r="F55" s="22"/>
      <c r="H55" s="41" t="s">
        <v>105</v>
      </c>
      <c r="J55" s="4">
        <f t="shared" si="2"/>
        <v>5</v>
      </c>
      <c r="M55" s="3">
        <v>5</v>
      </c>
    </row>
    <row r="56" spans="1:13" ht="12.75">
      <c r="A56" s="37">
        <v>6</v>
      </c>
      <c r="B56" s="43" t="s">
        <v>134</v>
      </c>
      <c r="C56" s="46">
        <v>0.05738425925925925</v>
      </c>
      <c r="D56" s="50">
        <f t="shared" si="4"/>
        <v>10</v>
      </c>
      <c r="F56" s="8"/>
      <c r="H56" s="41" t="s">
        <v>104</v>
      </c>
      <c r="J56" s="4">
        <f t="shared" si="2"/>
        <v>5</v>
      </c>
      <c r="M56" s="3">
        <v>5</v>
      </c>
    </row>
    <row r="57" spans="1:15" ht="12.75">
      <c r="A57" s="37">
        <v>7</v>
      </c>
      <c r="B57" s="43" t="s">
        <v>50</v>
      </c>
      <c r="C57" s="46">
        <v>0.059097222222222225</v>
      </c>
      <c r="D57" s="50">
        <f t="shared" si="4"/>
        <v>10</v>
      </c>
      <c r="F57" s="8"/>
      <c r="H57" s="41" t="s">
        <v>127</v>
      </c>
      <c r="J57" s="4">
        <f t="shared" si="2"/>
        <v>5</v>
      </c>
      <c r="O57" s="3">
        <v>5</v>
      </c>
    </row>
    <row r="58" spans="1:15" ht="12.75">
      <c r="A58" s="37">
        <v>8</v>
      </c>
      <c r="B58" s="43" t="s">
        <v>82</v>
      </c>
      <c r="C58" s="46">
        <v>0.05918981481481481</v>
      </c>
      <c r="D58" s="50">
        <f t="shared" si="4"/>
        <v>10</v>
      </c>
      <c r="F58" s="8"/>
      <c r="H58" s="55" t="s">
        <v>41</v>
      </c>
      <c r="I58" s="45"/>
      <c r="J58" s="56"/>
      <c r="K58" s="57">
        <f>COUNTA(K4:K57)-1</f>
        <v>28</v>
      </c>
      <c r="L58" s="57">
        <f>COUNTA(L4:L57)-2</f>
        <v>33</v>
      </c>
      <c r="M58" s="57">
        <f>COUNTA(M4:M57)-1</f>
        <v>40</v>
      </c>
      <c r="N58" s="57">
        <f>COUNTA(N4:N57)-1</f>
        <v>32</v>
      </c>
      <c r="O58" s="70">
        <f>COUNTA(O4:O57)-2</f>
        <v>35</v>
      </c>
    </row>
    <row r="59" spans="1:6" ht="12.75">
      <c r="A59" s="37">
        <v>9</v>
      </c>
      <c r="B59" s="43" t="s">
        <v>79</v>
      </c>
      <c r="C59" s="46" t="s">
        <v>40</v>
      </c>
      <c r="D59" s="50">
        <v>5</v>
      </c>
      <c r="F59" s="22"/>
    </row>
    <row r="60" spans="1:8" ht="12.75">
      <c r="A60" s="18"/>
      <c r="B60" s="41"/>
      <c r="C60" s="17"/>
      <c r="D60" s="44"/>
      <c r="E60" s="8"/>
      <c r="F60" s="8"/>
      <c r="H60" s="12"/>
    </row>
    <row r="61" spans="1:6" ht="12.75">
      <c r="A61" s="18"/>
      <c r="B61" s="12"/>
      <c r="C61" s="17"/>
      <c r="D61" s="44"/>
      <c r="E61" s="8"/>
      <c r="F61" s="8"/>
    </row>
    <row r="62" spans="1:10" ht="12.75">
      <c r="A62" s="18"/>
      <c r="B62" s="47" t="s">
        <v>55</v>
      </c>
      <c r="C62" s="49" t="s">
        <v>122</v>
      </c>
      <c r="D62" s="51">
        <f>IF(A65=3,25,IF(A64=2,22,20))</f>
        <v>25</v>
      </c>
      <c r="E62" s="22" t="s">
        <v>8</v>
      </c>
      <c r="F62" s="8"/>
      <c r="J62" s="9"/>
    </row>
    <row r="63" spans="1:10" ht="12.75">
      <c r="A63" s="18">
        <v>1</v>
      </c>
      <c r="B63" s="41" t="s">
        <v>112</v>
      </c>
      <c r="C63" s="48">
        <v>0.013333333333333334</v>
      </c>
      <c r="D63" s="50">
        <f>IF(ROUNDDOWN(2*$D$62-$D$62*$C63/$C$63,)&lt;10,10,ROUNDDOWN(2*$D$62-$D$62*$C63/$C$63,))</f>
        <v>25</v>
      </c>
      <c r="E63" s="22"/>
      <c r="F63" s="8"/>
      <c r="J63" s="9"/>
    </row>
    <row r="64" spans="1:10" ht="12.75">
      <c r="A64" s="18">
        <v>2</v>
      </c>
      <c r="B64" s="41" t="s">
        <v>136</v>
      </c>
      <c r="C64" s="48">
        <v>0.02974537037037037</v>
      </c>
      <c r="D64" s="50">
        <f>IF(ROUNDDOWN(2*$D$62-$D$62*$C64/$C$63,)&lt;10,10,ROUNDDOWN(2*$D$62-$D$62*$C64/$C$63,))</f>
        <v>10</v>
      </c>
      <c r="E64" s="22"/>
      <c r="F64" s="22"/>
      <c r="J64" s="9"/>
    </row>
    <row r="65" spans="1:10" ht="12.75">
      <c r="A65" s="18">
        <v>3</v>
      </c>
      <c r="B65" s="41" t="s">
        <v>135</v>
      </c>
      <c r="C65" s="48">
        <v>0.03005787037037037</v>
      </c>
      <c r="D65" s="50">
        <f>IF(ROUNDDOWN(2*$D$62-$D$62*$C65/$C$63,)&lt;10,10,ROUNDDOWN(2*$D$62-$D$62*$C65/$C$63,))</f>
        <v>10</v>
      </c>
      <c r="E65" s="22"/>
      <c r="F65" s="8"/>
      <c r="J65" s="9"/>
    </row>
    <row r="66" spans="1:11" ht="12.75">
      <c r="A66" s="18"/>
      <c r="B66" s="41"/>
      <c r="C66" s="48"/>
      <c r="D66" s="50"/>
      <c r="E66" s="22"/>
      <c r="F66" s="8"/>
      <c r="H66" s="19"/>
      <c r="I66" s="19"/>
      <c r="J66" s="11"/>
      <c r="K66" s="25"/>
    </row>
    <row r="67" spans="1:11" ht="12.75">
      <c r="A67" s="18"/>
      <c r="B67" s="43"/>
      <c r="C67" s="46"/>
      <c r="D67" s="50"/>
      <c r="E67" s="8"/>
      <c r="H67" s="26" t="s">
        <v>16</v>
      </c>
      <c r="I67" s="27"/>
      <c r="J67" s="28"/>
      <c r="K67" s="29"/>
    </row>
    <row r="68" spans="1:11" ht="12.75">
      <c r="A68" s="18"/>
      <c r="B68" s="47" t="s">
        <v>54</v>
      </c>
      <c r="C68" s="49" t="s">
        <v>122</v>
      </c>
      <c r="D68" s="51">
        <f>IF(A71=3,25,IF(A70=2,22,20))</f>
        <v>20</v>
      </c>
      <c r="E68" s="22" t="s">
        <v>8</v>
      </c>
      <c r="H68" s="30" t="s">
        <v>17</v>
      </c>
      <c r="I68" s="27" t="s">
        <v>18</v>
      </c>
      <c r="J68" s="28"/>
      <c r="K68" s="31" t="s">
        <v>19</v>
      </c>
    </row>
    <row r="69" spans="1:11" ht="12.75">
      <c r="A69" s="18"/>
      <c r="B69" s="41" t="s">
        <v>113</v>
      </c>
      <c r="C69" s="46"/>
      <c r="D69" s="50"/>
      <c r="H69" s="33"/>
      <c r="I69" s="32" t="s">
        <v>20</v>
      </c>
      <c r="J69" s="5"/>
      <c r="K69" s="31" t="s">
        <v>21</v>
      </c>
    </row>
    <row r="70" spans="1:11" ht="12.75">
      <c r="A70" s="3"/>
      <c r="B70" s="43"/>
      <c r="C70" s="46"/>
      <c r="D70" s="50"/>
      <c r="E70" s="8"/>
      <c r="H70" s="33"/>
      <c r="I70" s="32" t="s">
        <v>23</v>
      </c>
      <c r="J70" s="5"/>
      <c r="K70" s="31" t="s">
        <v>24</v>
      </c>
    </row>
    <row r="71" spans="1:11" ht="12.75">
      <c r="A71" s="18"/>
      <c r="B71" s="43"/>
      <c r="C71" s="46"/>
      <c r="D71" s="50"/>
      <c r="H71" s="33" t="s">
        <v>25</v>
      </c>
      <c r="I71" s="32"/>
      <c r="J71" s="5"/>
      <c r="K71" s="31"/>
    </row>
    <row r="72" spans="1:22" s="3" customFormat="1" ht="12.75">
      <c r="A72" s="37"/>
      <c r="B72"/>
      <c r="C72" s="46"/>
      <c r="D72" s="50"/>
      <c r="E72"/>
      <c r="F72"/>
      <c r="H72" s="34" t="s">
        <v>26</v>
      </c>
      <c r="I72" s="32"/>
      <c r="J72" s="5"/>
      <c r="K72" s="31"/>
      <c r="Q72"/>
      <c r="R72"/>
      <c r="S72"/>
      <c r="T72"/>
      <c r="U72"/>
      <c r="V72"/>
    </row>
    <row r="73" spans="1:11" ht="12.75">
      <c r="A73" s="37"/>
      <c r="C73" s="46"/>
      <c r="D73" s="50"/>
      <c r="H73" s="33" t="s">
        <v>27</v>
      </c>
      <c r="I73" s="32"/>
      <c r="J73" s="5"/>
      <c r="K73" s="31"/>
    </row>
    <row r="74" spans="1:11" ht="12.75">
      <c r="A74" s="3"/>
      <c r="C74" s="46"/>
      <c r="H74" s="35" t="s">
        <v>28</v>
      </c>
      <c r="I74" s="32"/>
      <c r="J74" s="5"/>
      <c r="K74" s="31" t="s">
        <v>29</v>
      </c>
    </row>
    <row r="75" spans="1:11" ht="12.75">
      <c r="A75" s="3"/>
      <c r="C75" s="46"/>
      <c r="H75" s="33" t="s">
        <v>30</v>
      </c>
      <c r="I75" s="32"/>
      <c r="J75" s="5"/>
      <c r="K75" s="31" t="s">
        <v>31</v>
      </c>
    </row>
    <row r="76" spans="1:11" ht="12.75">
      <c r="A76" s="3"/>
      <c r="C76" s="46"/>
      <c r="H76" s="33" t="s">
        <v>32</v>
      </c>
      <c r="I76" s="27"/>
      <c r="J76" s="28"/>
      <c r="K76" s="29"/>
    </row>
    <row r="77" spans="1:11" ht="12.75">
      <c r="A77" s="3"/>
      <c r="H77" s="61" t="s">
        <v>88</v>
      </c>
      <c r="I77" s="19"/>
      <c r="J77" s="11"/>
      <c r="K77" s="62"/>
    </row>
    <row r="78" spans="1:11" ht="12.75">
      <c r="A78" s="3"/>
      <c r="H78" s="8"/>
      <c r="I78" s="8"/>
      <c r="J78" s="9"/>
      <c r="K78" s="18"/>
    </row>
    <row r="79" spans="1:9" ht="12.75">
      <c r="A79" s="3"/>
      <c r="I79" s="43" t="s">
        <v>89</v>
      </c>
    </row>
    <row r="80" ht="12.75">
      <c r="A80" s="3"/>
    </row>
    <row r="82" ht="12.75">
      <c r="I82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tabSelected="1" zoomScale="85" zoomScaleNormal="85" workbookViewId="0" topLeftCell="A1">
      <selection activeCell="C17" sqref="C17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3" width="15.7109375" style="32" customWidth="1"/>
    <col min="4" max="4" width="8.421875" style="0" customWidth="1"/>
    <col min="5" max="5" width="6.57421875" style="0" customWidth="1"/>
    <col min="6" max="6" width="2.8515625" style="0" customWidth="1"/>
    <col min="7" max="7" width="3.7109375" style="3" customWidth="1"/>
    <col min="8" max="8" width="10.8515625" style="0" customWidth="1"/>
    <col min="10" max="10" width="9.140625" style="4" customWidth="1"/>
    <col min="11" max="15" width="5.8515625" style="3" customWidth="1"/>
    <col min="16" max="16" width="5.8515625" style="68" customWidth="1"/>
  </cols>
  <sheetData>
    <row r="1" spans="1:22" ht="15.75">
      <c r="A1" s="1" t="s">
        <v>137</v>
      </c>
      <c r="C1" s="2">
        <v>43244</v>
      </c>
      <c r="D1" s="3"/>
      <c r="N1" s="18"/>
      <c r="O1" s="18"/>
      <c r="P1" s="67"/>
      <c r="Q1" s="8"/>
      <c r="R1" s="8"/>
      <c r="S1" s="8"/>
      <c r="T1" s="8"/>
      <c r="U1" s="8"/>
      <c r="V1" s="8"/>
    </row>
    <row r="2" spans="1:22" ht="15.75">
      <c r="A2" s="1"/>
      <c r="B2" s="5" t="s">
        <v>42</v>
      </c>
      <c r="C2" s="6"/>
      <c r="D2" s="3"/>
      <c r="H2" s="7" t="s">
        <v>1</v>
      </c>
      <c r="I2" s="8"/>
      <c r="J2" s="9"/>
      <c r="N2" s="18"/>
      <c r="O2" s="8"/>
      <c r="P2" s="67"/>
      <c r="Q2" s="9"/>
      <c r="R2" s="18"/>
      <c r="S2" s="18"/>
      <c r="T2" s="8"/>
      <c r="U2" s="8"/>
      <c r="V2" s="8"/>
    </row>
    <row r="3" spans="1:22" ht="15.75">
      <c r="A3" s="1"/>
      <c r="B3" s="5" t="s">
        <v>138</v>
      </c>
      <c r="C3" s="10"/>
      <c r="J3" s="11" t="s">
        <v>2</v>
      </c>
      <c r="K3" s="11" t="s">
        <v>68</v>
      </c>
      <c r="L3" s="11" t="s">
        <v>85</v>
      </c>
      <c r="M3" s="64" t="s">
        <v>92</v>
      </c>
      <c r="N3" s="64" t="s">
        <v>119</v>
      </c>
      <c r="O3" s="64" t="s">
        <v>126</v>
      </c>
      <c r="P3" s="69" t="s">
        <v>148</v>
      </c>
      <c r="Q3" s="28"/>
      <c r="R3" s="8"/>
      <c r="S3" s="18"/>
      <c r="T3" s="8"/>
      <c r="U3" s="8"/>
      <c r="V3" s="8"/>
    </row>
    <row r="4" spans="1:22" ht="12.75">
      <c r="A4" s="3"/>
      <c r="B4" s="5" t="s">
        <v>3</v>
      </c>
      <c r="C4" s="10"/>
      <c r="D4" s="3"/>
      <c r="G4" s="3">
        <v>1</v>
      </c>
      <c r="H4" s="41" t="s">
        <v>44</v>
      </c>
      <c r="J4" s="4">
        <f aca="true" t="shared" si="0" ref="J4:J35">SUM(K4:V4)</f>
        <v>147</v>
      </c>
      <c r="K4" s="16">
        <v>25</v>
      </c>
      <c r="L4" s="3">
        <v>25</v>
      </c>
      <c r="M4" s="3">
        <v>25</v>
      </c>
      <c r="N4" s="18">
        <v>25</v>
      </c>
      <c r="O4" s="36">
        <v>22</v>
      </c>
      <c r="P4" s="67">
        <v>25</v>
      </c>
      <c r="Q4" s="28"/>
      <c r="R4" s="18"/>
      <c r="S4" s="18"/>
      <c r="T4" s="8"/>
      <c r="U4" s="8"/>
      <c r="V4" s="8"/>
    </row>
    <row r="5" spans="1:22" ht="12.75">
      <c r="A5" s="3"/>
      <c r="B5" s="43" t="s">
        <v>4</v>
      </c>
      <c r="C5" s="14"/>
      <c r="D5" s="16" t="s">
        <v>5</v>
      </c>
      <c r="G5" s="3">
        <v>2</v>
      </c>
      <c r="H5" s="41" t="s">
        <v>6</v>
      </c>
      <c r="J5" s="4">
        <f t="shared" si="0"/>
        <v>141</v>
      </c>
      <c r="K5" s="3">
        <v>25</v>
      </c>
      <c r="L5" s="3">
        <v>22</v>
      </c>
      <c r="M5" s="3">
        <v>22</v>
      </c>
      <c r="N5" s="18">
        <v>25</v>
      </c>
      <c r="O5" s="37">
        <v>22</v>
      </c>
      <c r="P5" s="67">
        <v>25</v>
      </c>
      <c r="Q5" s="28"/>
      <c r="R5" s="18"/>
      <c r="S5" s="18"/>
      <c r="T5" s="8"/>
      <c r="U5" s="8"/>
      <c r="V5" s="8"/>
    </row>
    <row r="6" spans="1:22" ht="12.75">
      <c r="A6" s="3"/>
      <c r="B6" s="43"/>
      <c r="C6" s="15"/>
      <c r="D6" s="16"/>
      <c r="G6" s="3">
        <v>3</v>
      </c>
      <c r="H6" s="54" t="s">
        <v>4</v>
      </c>
      <c r="I6" s="52"/>
      <c r="J6" s="4">
        <f t="shared" si="0"/>
        <v>132</v>
      </c>
      <c r="K6" s="3">
        <v>20</v>
      </c>
      <c r="L6" s="3">
        <v>20</v>
      </c>
      <c r="M6" s="3">
        <v>22</v>
      </c>
      <c r="N6" s="18">
        <v>20</v>
      </c>
      <c r="O6" s="37">
        <v>25</v>
      </c>
      <c r="P6" s="67">
        <v>25</v>
      </c>
      <c r="Q6" s="28"/>
      <c r="R6" s="18"/>
      <c r="S6" s="18"/>
      <c r="T6" s="8"/>
      <c r="U6" s="8"/>
      <c r="V6" s="8"/>
    </row>
    <row r="7" spans="1:22" ht="12.75">
      <c r="A7" s="3"/>
      <c r="B7" s="8"/>
      <c r="C7" s="17"/>
      <c r="D7" s="18"/>
      <c r="G7" s="3">
        <v>4</v>
      </c>
      <c r="H7" s="41" t="s">
        <v>49</v>
      </c>
      <c r="J7" s="4">
        <f>SUM(K7:V7)</f>
        <v>125</v>
      </c>
      <c r="K7" s="16">
        <v>25</v>
      </c>
      <c r="L7" s="3">
        <v>24</v>
      </c>
      <c r="M7" s="3">
        <v>25</v>
      </c>
      <c r="N7" s="18">
        <v>23</v>
      </c>
      <c r="O7" s="37">
        <v>23</v>
      </c>
      <c r="P7" s="67">
        <v>5</v>
      </c>
      <c r="Q7" s="28"/>
      <c r="R7" s="18"/>
      <c r="S7" s="18"/>
      <c r="T7" s="8"/>
      <c r="U7" s="8"/>
      <c r="V7" s="8"/>
    </row>
    <row r="8" spans="1:22" ht="12.75">
      <c r="A8" s="3"/>
      <c r="B8" s="19" t="s">
        <v>7</v>
      </c>
      <c r="C8" s="49" t="s">
        <v>139</v>
      </c>
      <c r="D8" s="21">
        <f>IF($A$11=3,25,IF($A$10=2,22,20))</f>
        <v>20</v>
      </c>
      <c r="E8" s="22" t="s">
        <v>8</v>
      </c>
      <c r="F8" s="22"/>
      <c r="G8" s="3">
        <v>5</v>
      </c>
      <c r="H8" s="41" t="s">
        <v>67</v>
      </c>
      <c r="J8" s="4">
        <f>SUM(K8:V8)</f>
        <v>122</v>
      </c>
      <c r="K8" s="3">
        <v>25</v>
      </c>
      <c r="L8" s="3">
        <v>25</v>
      </c>
      <c r="M8" s="3">
        <v>25</v>
      </c>
      <c r="N8" s="18">
        <v>22</v>
      </c>
      <c r="O8" s="8"/>
      <c r="P8" s="67">
        <v>25</v>
      </c>
      <c r="Q8" s="28"/>
      <c r="R8" s="18"/>
      <c r="S8" s="18"/>
      <c r="T8" s="8"/>
      <c r="U8" s="8"/>
      <c r="V8" s="8"/>
    </row>
    <row r="9" spans="1:22" ht="12.75">
      <c r="A9" s="3">
        <v>1</v>
      </c>
      <c r="B9" s="12" t="s">
        <v>108</v>
      </c>
      <c r="C9" s="46">
        <v>0.045960648148148146</v>
      </c>
      <c r="D9" s="23">
        <f>IF(ROUNDDOWN(2*$D$8-$D$8*$C9/$C$9,)&lt;10,10,ROUNDDOWN(2*$D$8-$D$8*$C9/$C$9,))</f>
        <v>20</v>
      </c>
      <c r="G9" s="3">
        <v>6</v>
      </c>
      <c r="H9" s="43" t="s">
        <v>43</v>
      </c>
      <c r="J9" s="4">
        <f t="shared" si="0"/>
        <v>113</v>
      </c>
      <c r="K9" s="16">
        <v>20</v>
      </c>
      <c r="L9" s="3">
        <v>5</v>
      </c>
      <c r="M9" s="3">
        <v>21</v>
      </c>
      <c r="N9" s="18">
        <v>25</v>
      </c>
      <c r="O9" s="18">
        <v>25</v>
      </c>
      <c r="P9" s="67">
        <v>17</v>
      </c>
      <c r="Q9" s="28"/>
      <c r="R9" s="18"/>
      <c r="S9" s="18"/>
      <c r="T9" s="8"/>
      <c r="U9" s="8"/>
      <c r="V9" s="8"/>
    </row>
    <row r="10" spans="1:22" ht="12.75">
      <c r="A10" s="3"/>
      <c r="B10" s="12"/>
      <c r="C10" s="46"/>
      <c r="D10" s="23"/>
      <c r="G10" s="3">
        <v>7</v>
      </c>
      <c r="H10" s="43" t="s">
        <v>9</v>
      </c>
      <c r="J10" s="4">
        <f t="shared" si="0"/>
        <v>110</v>
      </c>
      <c r="K10" s="3">
        <v>14</v>
      </c>
      <c r="L10" s="3">
        <v>19</v>
      </c>
      <c r="M10" s="3">
        <v>22</v>
      </c>
      <c r="N10" s="18">
        <v>25</v>
      </c>
      <c r="O10" s="37">
        <v>19</v>
      </c>
      <c r="P10" s="67">
        <v>11</v>
      </c>
      <c r="Q10" s="28"/>
      <c r="R10" s="18"/>
      <c r="S10" s="18"/>
      <c r="T10" s="8"/>
      <c r="U10" s="8"/>
      <c r="V10" s="8"/>
    </row>
    <row r="11" spans="1:22" ht="12.75">
      <c r="A11" s="3"/>
      <c r="B11" s="12"/>
      <c r="C11" s="46"/>
      <c r="D11" s="23"/>
      <c r="G11" s="3">
        <v>8</v>
      </c>
      <c r="H11" s="41" t="s">
        <v>11</v>
      </c>
      <c r="J11" s="4">
        <f t="shared" si="0"/>
        <v>109</v>
      </c>
      <c r="K11" s="16">
        <v>25</v>
      </c>
      <c r="L11" s="16">
        <v>21</v>
      </c>
      <c r="M11" s="3">
        <v>17</v>
      </c>
      <c r="N11" s="18">
        <v>14</v>
      </c>
      <c r="O11" s="37">
        <v>22</v>
      </c>
      <c r="P11" s="67">
        <v>10</v>
      </c>
      <c r="Q11" s="28"/>
      <c r="R11" s="18"/>
      <c r="S11" s="18"/>
      <c r="T11" s="8"/>
      <c r="U11" s="8"/>
      <c r="V11" s="8"/>
    </row>
    <row r="12" spans="1:22" ht="12.75">
      <c r="A12" s="3"/>
      <c r="B12" s="19" t="s">
        <v>10</v>
      </c>
      <c r="C12" s="49" t="s">
        <v>139</v>
      </c>
      <c r="D12" s="21">
        <f>IF($A$15=3,25,IF($A$14=2,22,20))</f>
        <v>25</v>
      </c>
      <c r="E12" s="22" t="s">
        <v>8</v>
      </c>
      <c r="H12" s="41" t="s">
        <v>76</v>
      </c>
      <c r="J12" s="4">
        <f t="shared" si="0"/>
        <v>109</v>
      </c>
      <c r="L12" s="3">
        <v>25</v>
      </c>
      <c r="M12" s="3">
        <v>25</v>
      </c>
      <c r="N12" s="18">
        <v>23</v>
      </c>
      <c r="O12" s="37">
        <v>17</v>
      </c>
      <c r="P12" s="67">
        <v>19</v>
      </c>
      <c r="Q12" s="28"/>
      <c r="R12" s="8"/>
      <c r="S12" s="18"/>
      <c r="T12" s="8"/>
      <c r="U12" s="8"/>
      <c r="V12" s="8"/>
    </row>
    <row r="13" spans="1:22" ht="12.75">
      <c r="A13" s="3">
        <v>1</v>
      </c>
      <c r="B13" s="12" t="s">
        <v>6</v>
      </c>
      <c r="C13" s="46">
        <v>0.021388888888888888</v>
      </c>
      <c r="D13" s="23">
        <f>IF(ROUNDDOWN(2*$D$12-$D$12*$C13/$C$13,)&lt;10,10,ROUNDDOWN(2*$D$12-$D$12*$C13/$C$13,))</f>
        <v>25</v>
      </c>
      <c r="E13" s="8"/>
      <c r="G13" s="3">
        <v>10</v>
      </c>
      <c r="H13" s="54" t="s">
        <v>14</v>
      </c>
      <c r="I13" s="52"/>
      <c r="J13" s="4">
        <f t="shared" si="0"/>
        <v>107</v>
      </c>
      <c r="K13" s="3">
        <v>21</v>
      </c>
      <c r="L13" s="3">
        <v>15</v>
      </c>
      <c r="M13" s="3">
        <v>10</v>
      </c>
      <c r="N13" s="18">
        <v>22</v>
      </c>
      <c r="O13" s="18">
        <v>25</v>
      </c>
      <c r="P13" s="67">
        <v>14</v>
      </c>
      <c r="Q13" s="9"/>
      <c r="R13" s="18"/>
      <c r="S13" s="18"/>
      <c r="T13" s="8"/>
      <c r="U13" s="8"/>
      <c r="V13" s="8"/>
    </row>
    <row r="14" spans="1:22" ht="12.75">
      <c r="A14" s="3">
        <v>2</v>
      </c>
      <c r="B14" s="41" t="s">
        <v>76</v>
      </c>
      <c r="C14" s="46">
        <v>0.026261574074074076</v>
      </c>
      <c r="D14" s="23">
        <f>IF(ROUNDDOWN(2*$D$12-$D$12*$C14/$C$13,)&lt;10,10,ROUNDDOWN(2*$D$12-$D$12*$C14/$C$13,))</f>
        <v>19</v>
      </c>
      <c r="G14" s="3">
        <v>11</v>
      </c>
      <c r="H14" s="43" t="s">
        <v>35</v>
      </c>
      <c r="J14" s="4">
        <f t="shared" si="0"/>
        <v>102</v>
      </c>
      <c r="K14" s="3">
        <v>21</v>
      </c>
      <c r="L14" s="3">
        <v>18</v>
      </c>
      <c r="M14" s="3">
        <v>15</v>
      </c>
      <c r="N14" s="18">
        <v>23</v>
      </c>
      <c r="O14" s="8"/>
      <c r="P14" s="67">
        <v>25</v>
      </c>
      <c r="Q14" s="8"/>
      <c r="R14" s="8"/>
      <c r="S14" s="8"/>
      <c r="T14" s="8"/>
      <c r="U14" s="8"/>
      <c r="V14" s="8"/>
    </row>
    <row r="15" spans="1:22" ht="12.75">
      <c r="A15" s="3">
        <v>3</v>
      </c>
      <c r="B15" s="41" t="s">
        <v>43</v>
      </c>
      <c r="C15" s="46">
        <v>0.027418981481481485</v>
      </c>
      <c r="D15" s="23">
        <f>IF(ROUNDDOWN(2*$D$12-$D$12*$C15/$C$13,)&lt;10,10,ROUNDDOWN(2*$D$12-$D$12*$C15/$C$13,))</f>
        <v>17</v>
      </c>
      <c r="F15" s="22"/>
      <c r="G15" s="3">
        <v>12</v>
      </c>
      <c r="H15" s="41" t="s">
        <v>81</v>
      </c>
      <c r="J15" s="4">
        <f t="shared" si="0"/>
        <v>98</v>
      </c>
      <c r="L15" s="3">
        <v>17</v>
      </c>
      <c r="M15" s="3">
        <v>11</v>
      </c>
      <c r="N15" s="3">
        <v>25</v>
      </c>
      <c r="O15" s="18">
        <v>22</v>
      </c>
      <c r="P15" s="67">
        <v>23</v>
      </c>
      <c r="Q15" s="8"/>
      <c r="R15" s="8"/>
      <c r="S15" s="8"/>
      <c r="T15" s="8"/>
      <c r="U15" s="8"/>
      <c r="V15" s="8"/>
    </row>
    <row r="16" spans="1:22" ht="12.75">
      <c r="A16" s="3">
        <v>4</v>
      </c>
      <c r="B16" s="41" t="s">
        <v>11</v>
      </c>
      <c r="C16" s="65">
        <v>0.03777777777777778</v>
      </c>
      <c r="D16" s="23">
        <f>IF(ROUNDDOWN(2*$D$12-$D$12*$C16/$C$13,)&lt;10,10,ROUNDDOWN(2*$D$12-$D$12*$C16/$C$13,))</f>
        <v>10</v>
      </c>
      <c r="F16" s="8"/>
      <c r="G16" s="3">
        <v>13</v>
      </c>
      <c r="H16" s="40" t="s">
        <v>45</v>
      </c>
      <c r="I16" s="40"/>
      <c r="J16" s="4">
        <f t="shared" si="0"/>
        <v>97</v>
      </c>
      <c r="K16" s="3">
        <v>25</v>
      </c>
      <c r="L16" s="3">
        <v>20</v>
      </c>
      <c r="M16" s="3">
        <v>22</v>
      </c>
      <c r="N16" s="18">
        <v>25</v>
      </c>
      <c r="O16" s="37">
        <v>5</v>
      </c>
      <c r="P16" s="67"/>
      <c r="Q16" s="8"/>
      <c r="R16" s="8"/>
      <c r="S16" s="8"/>
      <c r="T16" s="8"/>
      <c r="U16" s="8"/>
      <c r="V16" s="8"/>
    </row>
    <row r="17" spans="7:22" ht="12.75">
      <c r="G17" s="3">
        <v>14</v>
      </c>
      <c r="H17" s="41" t="s">
        <v>51</v>
      </c>
      <c r="J17" s="4">
        <f t="shared" si="0"/>
        <v>94</v>
      </c>
      <c r="K17" s="3">
        <v>22</v>
      </c>
      <c r="L17" s="16">
        <v>16</v>
      </c>
      <c r="M17" s="3">
        <v>19</v>
      </c>
      <c r="N17" s="18">
        <v>12</v>
      </c>
      <c r="O17" s="18">
        <v>25</v>
      </c>
      <c r="P17" s="67"/>
      <c r="Q17" s="8"/>
      <c r="R17" s="8"/>
      <c r="S17" s="8"/>
      <c r="T17" s="8"/>
      <c r="U17" s="8"/>
      <c r="V17" s="8"/>
    </row>
    <row r="18" spans="1:22" ht="12.75">
      <c r="A18" s="3"/>
      <c r="B18" s="41"/>
      <c r="C18" s="46"/>
      <c r="D18" s="23"/>
      <c r="F18" s="8"/>
      <c r="G18" s="3">
        <v>15</v>
      </c>
      <c r="H18" t="s">
        <v>48</v>
      </c>
      <c r="J18" s="4">
        <f t="shared" si="0"/>
        <v>93</v>
      </c>
      <c r="K18" s="3">
        <v>5</v>
      </c>
      <c r="L18" s="3">
        <v>17</v>
      </c>
      <c r="M18" s="3">
        <v>15</v>
      </c>
      <c r="N18" s="3">
        <v>10</v>
      </c>
      <c r="O18" s="3">
        <v>21</v>
      </c>
      <c r="P18" s="67">
        <v>25</v>
      </c>
      <c r="Q18" s="8"/>
      <c r="R18" s="8"/>
      <c r="S18" s="8"/>
      <c r="T18" s="8"/>
      <c r="U18" s="8"/>
      <c r="V18" s="8"/>
    </row>
    <row r="19" spans="1:22" ht="12.75">
      <c r="A19" s="3"/>
      <c r="B19" s="19" t="s">
        <v>15</v>
      </c>
      <c r="C19" s="49" t="s">
        <v>115</v>
      </c>
      <c r="D19" s="21">
        <f>IF(A22=3,25,IF(A21=2,22,20))</f>
        <v>25</v>
      </c>
      <c r="E19" s="22" t="s">
        <v>8</v>
      </c>
      <c r="F19" s="8"/>
      <c r="G19" s="3">
        <v>16</v>
      </c>
      <c r="H19" s="41" t="s">
        <v>82</v>
      </c>
      <c r="J19" s="4">
        <f t="shared" si="0"/>
        <v>86</v>
      </c>
      <c r="L19" s="3">
        <v>25</v>
      </c>
      <c r="M19" s="3">
        <v>19</v>
      </c>
      <c r="N19" s="18">
        <v>22</v>
      </c>
      <c r="O19" s="18">
        <v>10</v>
      </c>
      <c r="P19" s="67">
        <v>10</v>
      </c>
      <c r="Q19" s="8"/>
      <c r="R19" s="8"/>
      <c r="S19" s="8"/>
      <c r="T19" s="8"/>
      <c r="U19" s="8"/>
      <c r="V19" s="8"/>
    </row>
    <row r="20" spans="1:22" ht="12.75">
      <c r="A20" s="3">
        <v>1</v>
      </c>
      <c r="B20" s="41" t="s">
        <v>44</v>
      </c>
      <c r="C20" s="58">
        <v>0.02440972222222222</v>
      </c>
      <c r="D20" s="23">
        <f aca="true" t="shared" si="1" ref="D20:D25">IF(ROUNDDOWN(2*$D$19-$D$19*$C20/$C$20,)&lt;10,10,ROUNDDOWN(2*$D$19-$D$19*$C20/$C$20,))</f>
        <v>25</v>
      </c>
      <c r="E20" s="24"/>
      <c r="F20" s="8"/>
      <c r="G20" s="3">
        <v>17</v>
      </c>
      <c r="H20" s="43" t="s">
        <v>59</v>
      </c>
      <c r="J20" s="4">
        <f t="shared" si="0"/>
        <v>85</v>
      </c>
      <c r="K20" s="3">
        <v>10</v>
      </c>
      <c r="L20" s="3">
        <v>20</v>
      </c>
      <c r="M20" s="3">
        <v>25</v>
      </c>
      <c r="N20" s="18">
        <v>15</v>
      </c>
      <c r="O20" s="18">
        <v>5</v>
      </c>
      <c r="P20" s="67">
        <v>10</v>
      </c>
      <c r="Q20" s="8"/>
      <c r="R20" s="8"/>
      <c r="S20" s="8"/>
      <c r="T20" s="8"/>
      <c r="U20" s="8"/>
      <c r="V20" s="8"/>
    </row>
    <row r="21" spans="1:22" ht="12.75">
      <c r="A21" s="3">
        <v>2</v>
      </c>
      <c r="B21" s="43" t="s">
        <v>9</v>
      </c>
      <c r="C21" s="46">
        <v>0.0372337962962963</v>
      </c>
      <c r="D21" s="23">
        <f t="shared" si="1"/>
        <v>11</v>
      </c>
      <c r="E21" s="24"/>
      <c r="F21" s="8"/>
      <c r="G21" s="3">
        <v>18</v>
      </c>
      <c r="H21" s="40" t="s">
        <v>46</v>
      </c>
      <c r="I21" s="40"/>
      <c r="J21" s="4">
        <f t="shared" si="0"/>
        <v>82</v>
      </c>
      <c r="K21" s="16">
        <v>21</v>
      </c>
      <c r="L21" s="3">
        <v>15</v>
      </c>
      <c r="M21" s="3">
        <v>19</v>
      </c>
      <c r="N21" s="18">
        <v>17</v>
      </c>
      <c r="O21" s="18">
        <v>10</v>
      </c>
      <c r="P21" s="67"/>
      <c r="Q21" s="8"/>
      <c r="R21" s="8"/>
      <c r="S21" s="8"/>
      <c r="T21" s="8"/>
      <c r="U21" s="8"/>
      <c r="V21" s="8"/>
    </row>
    <row r="22" spans="1:22" ht="12.75">
      <c r="A22" s="3">
        <v>3</v>
      </c>
      <c r="B22" s="41" t="s">
        <v>37</v>
      </c>
      <c r="C22" s="46">
        <v>0.03729166666666667</v>
      </c>
      <c r="D22" s="23">
        <f t="shared" si="1"/>
        <v>11</v>
      </c>
      <c r="E22" s="24"/>
      <c r="F22" s="8"/>
      <c r="G22" s="3">
        <v>19</v>
      </c>
      <c r="H22" s="43" t="s">
        <v>47</v>
      </c>
      <c r="J22" s="4">
        <f t="shared" si="0"/>
        <v>80</v>
      </c>
      <c r="K22" s="3">
        <v>19</v>
      </c>
      <c r="L22" s="3">
        <v>24</v>
      </c>
      <c r="M22" s="3">
        <v>13</v>
      </c>
      <c r="N22" s="18"/>
      <c r="O22" s="18">
        <v>24</v>
      </c>
      <c r="P22" s="67"/>
      <c r="Q22" s="8"/>
      <c r="R22" s="8"/>
      <c r="S22" s="8"/>
      <c r="T22" s="8"/>
      <c r="U22" s="8"/>
      <c r="V22" s="8"/>
    </row>
    <row r="23" spans="1:22" ht="12.75">
      <c r="A23" s="3">
        <v>4</v>
      </c>
      <c r="B23" s="41" t="s">
        <v>36</v>
      </c>
      <c r="C23" s="46">
        <v>0.0415625</v>
      </c>
      <c r="D23" s="23">
        <f t="shared" si="1"/>
        <v>10</v>
      </c>
      <c r="E23" s="24"/>
      <c r="F23" s="8"/>
      <c r="G23" s="3">
        <v>20</v>
      </c>
      <c r="H23" s="41" t="s">
        <v>103</v>
      </c>
      <c r="J23" s="4">
        <f t="shared" si="0"/>
        <v>77</v>
      </c>
      <c r="M23" s="3">
        <v>10</v>
      </c>
      <c r="N23" s="3">
        <v>21</v>
      </c>
      <c r="O23" s="3">
        <v>24</v>
      </c>
      <c r="P23" s="68">
        <v>22</v>
      </c>
      <c r="Q23" s="8"/>
      <c r="R23" s="8"/>
      <c r="S23" s="8"/>
      <c r="T23" s="8"/>
      <c r="U23" s="8"/>
      <c r="V23" s="8"/>
    </row>
    <row r="24" spans="1:16" ht="12.75">
      <c r="A24" s="3">
        <v>5</v>
      </c>
      <c r="B24" s="41" t="s">
        <v>100</v>
      </c>
      <c r="C24" s="46">
        <v>0.043356481481481475</v>
      </c>
      <c r="D24" s="23">
        <f t="shared" si="1"/>
        <v>10</v>
      </c>
      <c r="F24" s="8"/>
      <c r="G24" s="3">
        <v>21</v>
      </c>
      <c r="H24" s="40" t="s">
        <v>37</v>
      </c>
      <c r="I24" s="53"/>
      <c r="J24" s="4">
        <f t="shared" si="0"/>
        <v>71</v>
      </c>
      <c r="K24" s="3">
        <v>11</v>
      </c>
      <c r="L24" s="3">
        <v>11</v>
      </c>
      <c r="M24" s="3">
        <v>10</v>
      </c>
      <c r="N24" s="3">
        <v>18</v>
      </c>
      <c r="O24" s="3">
        <v>10</v>
      </c>
      <c r="P24" s="68">
        <v>11</v>
      </c>
    </row>
    <row r="25" spans="1:16" ht="12.75">
      <c r="A25" s="3">
        <v>6</v>
      </c>
      <c r="B25" s="41" t="s">
        <v>34</v>
      </c>
      <c r="C25" s="46">
        <v>0.04818287037037037</v>
      </c>
      <c r="D25" s="23">
        <f t="shared" si="1"/>
        <v>10</v>
      </c>
      <c r="F25" s="8"/>
      <c r="G25" s="3">
        <v>22</v>
      </c>
      <c r="H25" s="12" t="s">
        <v>12</v>
      </c>
      <c r="J25" s="4">
        <f t="shared" si="0"/>
        <v>68</v>
      </c>
      <c r="K25" s="3">
        <v>5</v>
      </c>
      <c r="L25" s="3">
        <v>19</v>
      </c>
      <c r="M25" s="3">
        <v>25</v>
      </c>
      <c r="N25" s="18">
        <v>19</v>
      </c>
      <c r="O25" s="18"/>
      <c r="P25" s="67"/>
    </row>
    <row r="26" spans="6:15" ht="12.75">
      <c r="F26" s="8"/>
      <c r="G26" s="3">
        <v>23</v>
      </c>
      <c r="H26" s="41" t="s">
        <v>61</v>
      </c>
      <c r="J26" s="4">
        <f t="shared" si="0"/>
        <v>67</v>
      </c>
      <c r="K26" s="3">
        <v>14</v>
      </c>
      <c r="L26" s="3">
        <v>12</v>
      </c>
      <c r="M26" s="3">
        <v>21</v>
      </c>
      <c r="N26" s="18">
        <v>10</v>
      </c>
      <c r="O26" s="18">
        <v>10</v>
      </c>
    </row>
    <row r="27" spans="7:15" ht="12.75">
      <c r="G27" s="3">
        <v>24</v>
      </c>
      <c r="H27" s="41" t="s">
        <v>64</v>
      </c>
      <c r="J27" s="4">
        <f t="shared" si="0"/>
        <v>64</v>
      </c>
      <c r="K27" s="3">
        <v>5</v>
      </c>
      <c r="L27" s="3">
        <v>10</v>
      </c>
      <c r="M27" s="3">
        <v>19</v>
      </c>
      <c r="N27" s="3">
        <v>15</v>
      </c>
      <c r="O27" s="3">
        <v>15</v>
      </c>
    </row>
    <row r="28" spans="1:16" ht="12.75">
      <c r="A28" s="18"/>
      <c r="B28" s="19" t="s">
        <v>22</v>
      </c>
      <c r="C28" s="49" t="s">
        <v>115</v>
      </c>
      <c r="D28" s="21">
        <f>IF(A31=3,25,IF(A30=2,22,20))</f>
        <v>25</v>
      </c>
      <c r="E28" s="22" t="s">
        <v>8</v>
      </c>
      <c r="G28" s="3">
        <v>25</v>
      </c>
      <c r="H28" s="41" t="s">
        <v>87</v>
      </c>
      <c r="J28" s="4">
        <f t="shared" si="0"/>
        <v>60</v>
      </c>
      <c r="K28" s="16">
        <v>25</v>
      </c>
      <c r="L28" s="3">
        <v>10</v>
      </c>
      <c r="M28" s="3">
        <v>5</v>
      </c>
      <c r="N28" s="18"/>
      <c r="O28" s="3">
        <v>10</v>
      </c>
      <c r="P28" s="68">
        <v>10</v>
      </c>
    </row>
    <row r="29" spans="1:16" ht="12.75">
      <c r="A29" s="18">
        <v>1</v>
      </c>
      <c r="B29" s="66" t="s">
        <v>35</v>
      </c>
      <c r="C29" s="46">
        <v>0.03361111111111111</v>
      </c>
      <c r="D29" s="23">
        <f>IF(ROUNDDOWN(2*$D$28-$D$28*$C29/$C$29,)&lt;10,10,ROUNDDOWN(2*$D$28-$D$28*$C29/$C$29,))</f>
        <v>25</v>
      </c>
      <c r="E29" s="24"/>
      <c r="F29" s="22"/>
      <c r="G29" s="3">
        <v>26</v>
      </c>
      <c r="H29" s="41" t="s">
        <v>108</v>
      </c>
      <c r="J29" s="4">
        <f t="shared" si="0"/>
        <v>57</v>
      </c>
      <c r="N29" s="3">
        <v>22</v>
      </c>
      <c r="O29" s="3">
        <v>15</v>
      </c>
      <c r="P29" s="68">
        <v>20</v>
      </c>
    </row>
    <row r="30" spans="1:15" ht="12.75">
      <c r="A30" s="3">
        <v>2</v>
      </c>
      <c r="B30" s="66" t="s">
        <v>140</v>
      </c>
      <c r="C30" s="46">
        <v>0.0344212962962963</v>
      </c>
      <c r="D30" s="23">
        <f>IF(ROUNDDOWN(2*$D$28-$D$28*$C30/$C$29,)&lt;10,10,ROUNDDOWN(2*$D$28-$D$28*$C30/$C$29,))</f>
        <v>24</v>
      </c>
      <c r="E30" s="24"/>
      <c r="F30" s="24"/>
      <c r="G30" s="3">
        <v>27</v>
      </c>
      <c r="H30" s="42" t="s">
        <v>63</v>
      </c>
      <c r="J30" s="4">
        <f t="shared" si="0"/>
        <v>50</v>
      </c>
      <c r="K30" s="3">
        <v>10</v>
      </c>
      <c r="M30" s="3">
        <v>10</v>
      </c>
      <c r="N30" s="3">
        <v>16</v>
      </c>
      <c r="O30" s="3">
        <v>14</v>
      </c>
    </row>
    <row r="31" spans="1:16" ht="12.75">
      <c r="A31" s="18">
        <v>3</v>
      </c>
      <c r="B31" s="66" t="s">
        <v>13</v>
      </c>
      <c r="C31" s="46">
        <v>0.05197916666666667</v>
      </c>
      <c r="D31" s="23">
        <f>IF(ROUNDDOWN(2*$D$28-$D$28*$C31/$C$29,)&lt;10,10,ROUNDDOWN(2*$D$28-$D$28*$C31/$C$29,))</f>
        <v>11</v>
      </c>
      <c r="E31" s="24"/>
      <c r="F31" s="24"/>
      <c r="H31" s="43" t="s">
        <v>78</v>
      </c>
      <c r="J31" s="4">
        <f t="shared" si="0"/>
        <v>50</v>
      </c>
      <c r="K31" s="3">
        <v>10</v>
      </c>
      <c r="L31" s="3">
        <v>10</v>
      </c>
      <c r="M31" s="3">
        <v>10</v>
      </c>
      <c r="O31" s="3">
        <v>10</v>
      </c>
      <c r="P31" s="68">
        <v>10</v>
      </c>
    </row>
    <row r="32" spans="1:16" ht="12.75">
      <c r="A32" s="37">
        <v>4</v>
      </c>
      <c r="B32" s="43" t="s">
        <v>99</v>
      </c>
      <c r="C32" s="46">
        <v>0.05751157407407407</v>
      </c>
      <c r="D32" s="23">
        <f>IF(ROUNDDOWN(2*$D$28-$D$28*$C32/$C$29,)&lt;10,10,ROUNDDOWN(2*$D$28-$D$28*$C32/$C$29,))</f>
        <v>10</v>
      </c>
      <c r="F32" s="24"/>
      <c r="H32" s="43" t="s">
        <v>50</v>
      </c>
      <c r="I32" s="8"/>
      <c r="J32" s="4">
        <f t="shared" si="0"/>
        <v>50</v>
      </c>
      <c r="K32" s="18">
        <v>10</v>
      </c>
      <c r="L32" s="3">
        <v>10</v>
      </c>
      <c r="M32" s="3">
        <v>10</v>
      </c>
      <c r="O32" s="3">
        <v>10</v>
      </c>
      <c r="P32" s="68">
        <v>10</v>
      </c>
    </row>
    <row r="33" spans="1:16" ht="12.75">
      <c r="A33" s="37"/>
      <c r="C33" s="46"/>
      <c r="D33" s="23"/>
      <c r="G33" s="3">
        <v>30</v>
      </c>
      <c r="H33" s="41" t="s">
        <v>13</v>
      </c>
      <c r="J33" s="4">
        <f t="shared" si="0"/>
        <v>46</v>
      </c>
      <c r="L33" s="3">
        <v>10</v>
      </c>
      <c r="N33" s="3">
        <v>10</v>
      </c>
      <c r="O33" s="3">
        <v>15</v>
      </c>
      <c r="P33" s="68">
        <v>11</v>
      </c>
    </row>
    <row r="34" spans="1:16" ht="12.75">
      <c r="A34" s="37"/>
      <c r="B34" s="43"/>
      <c r="C34" s="46"/>
      <c r="D34" s="23"/>
      <c r="H34" s="40" t="s">
        <v>58</v>
      </c>
      <c r="I34" s="53"/>
      <c r="J34" s="4">
        <f t="shared" si="0"/>
        <v>46</v>
      </c>
      <c r="K34" s="3">
        <v>13</v>
      </c>
      <c r="L34" s="3">
        <v>10</v>
      </c>
      <c r="M34" s="3">
        <v>13</v>
      </c>
      <c r="P34" s="68">
        <v>10</v>
      </c>
    </row>
    <row r="35" spans="1:16" ht="12.75">
      <c r="A35" s="37"/>
      <c r="B35" s="43"/>
      <c r="C35" s="46"/>
      <c r="D35" s="23"/>
      <c r="F35" s="22"/>
      <c r="G35" s="3">
        <v>32</v>
      </c>
      <c r="H35" s="41" t="s">
        <v>77</v>
      </c>
      <c r="J35" s="4">
        <f t="shared" si="0"/>
        <v>43</v>
      </c>
      <c r="L35" s="3">
        <v>18</v>
      </c>
      <c r="N35" s="3">
        <v>5</v>
      </c>
      <c r="O35" s="3">
        <v>10</v>
      </c>
      <c r="P35" s="68">
        <v>10</v>
      </c>
    </row>
    <row r="36" spans="1:16" ht="12.75">
      <c r="A36" s="37"/>
      <c r="C36" s="46"/>
      <c r="D36" s="23"/>
      <c r="F36" s="24"/>
      <c r="G36" s="3">
        <v>33</v>
      </c>
      <c r="H36" s="41" t="s">
        <v>79</v>
      </c>
      <c r="J36" s="4">
        <f aca="true" t="shared" si="2" ref="J36:J63">SUM(K36:V36)</f>
        <v>42</v>
      </c>
      <c r="L36" s="3">
        <v>10</v>
      </c>
      <c r="M36" s="3">
        <v>5</v>
      </c>
      <c r="N36" s="3">
        <v>12</v>
      </c>
      <c r="O36" s="3">
        <v>5</v>
      </c>
      <c r="P36" s="68">
        <v>10</v>
      </c>
    </row>
    <row r="37" spans="1:16" ht="12.75">
      <c r="A37" s="18"/>
      <c r="B37" s="19" t="s">
        <v>52</v>
      </c>
      <c r="C37" s="49" t="s">
        <v>97</v>
      </c>
      <c r="D37" s="21">
        <f>IF(A40=3,25,IF(A39=2,22,20))</f>
        <v>25</v>
      </c>
      <c r="E37" s="22" t="s">
        <v>8</v>
      </c>
      <c r="F37" s="24"/>
      <c r="G37" s="3">
        <v>34</v>
      </c>
      <c r="H37" s="43" t="s">
        <v>36</v>
      </c>
      <c r="J37" s="4">
        <f t="shared" si="2"/>
        <v>41</v>
      </c>
      <c r="K37" s="3">
        <v>10</v>
      </c>
      <c r="L37" s="3">
        <v>5</v>
      </c>
      <c r="N37" s="3">
        <v>16</v>
      </c>
      <c r="P37" s="68">
        <v>10</v>
      </c>
    </row>
    <row r="38" spans="1:16" ht="12.75">
      <c r="A38" s="18">
        <v>1</v>
      </c>
      <c r="B38" s="41" t="s">
        <v>141</v>
      </c>
      <c r="C38" s="46">
        <v>0.01818287037037037</v>
      </c>
      <c r="D38" s="23">
        <f aca="true" t="shared" si="3" ref="D38:D45">IF(ROUNDDOWN(2*$D$37-$D$37*$C38/$C$38,)&lt;10,10,ROUNDDOWN(2*$D$37-$D$37*$C38/$C$38,))</f>
        <v>25</v>
      </c>
      <c r="E38" s="24"/>
      <c r="F38" s="24"/>
      <c r="H38" s="40" t="s">
        <v>34</v>
      </c>
      <c r="I38" s="53"/>
      <c r="J38" s="4">
        <f t="shared" si="2"/>
        <v>41</v>
      </c>
      <c r="K38" s="3">
        <v>10</v>
      </c>
      <c r="M38" s="3">
        <v>10</v>
      </c>
      <c r="N38" s="3">
        <v>11</v>
      </c>
      <c r="P38" s="68">
        <v>10</v>
      </c>
    </row>
    <row r="39" spans="1:16" ht="12.75">
      <c r="A39" s="3">
        <v>2</v>
      </c>
      <c r="B39" s="43" t="s">
        <v>142</v>
      </c>
      <c r="C39" s="46">
        <v>0.022476851851851855</v>
      </c>
      <c r="D39" s="23">
        <f t="shared" si="3"/>
        <v>19</v>
      </c>
      <c r="E39" s="24"/>
      <c r="F39" s="24"/>
      <c r="H39" s="41" t="s">
        <v>74</v>
      </c>
      <c r="J39" s="4">
        <f t="shared" si="2"/>
        <v>41</v>
      </c>
      <c r="L39" s="3">
        <v>11</v>
      </c>
      <c r="M39" s="3">
        <v>10</v>
      </c>
      <c r="O39" s="3">
        <v>10</v>
      </c>
      <c r="P39" s="68">
        <v>10</v>
      </c>
    </row>
    <row r="40" spans="1:15" ht="12.75">
      <c r="A40" s="18">
        <v>3</v>
      </c>
      <c r="B40" s="43" t="s">
        <v>59</v>
      </c>
      <c r="C40" s="46">
        <v>0.03025462962962963</v>
      </c>
      <c r="D40" s="23">
        <f t="shared" si="3"/>
        <v>10</v>
      </c>
      <c r="E40" s="24"/>
      <c r="F40" s="24"/>
      <c r="G40" s="3">
        <v>37</v>
      </c>
      <c r="H40" s="41" t="s">
        <v>112</v>
      </c>
      <c r="J40" s="4">
        <f t="shared" si="2"/>
        <v>35</v>
      </c>
      <c r="N40" s="3">
        <v>10</v>
      </c>
      <c r="O40" s="3">
        <v>25</v>
      </c>
    </row>
    <row r="41" spans="1:13" ht="12.75">
      <c r="A41" s="3">
        <v>4</v>
      </c>
      <c r="B41" s="43" t="s">
        <v>77</v>
      </c>
      <c r="C41" s="48">
        <v>0.032685185185185185</v>
      </c>
      <c r="D41" s="23">
        <f t="shared" si="3"/>
        <v>10</v>
      </c>
      <c r="E41" s="24"/>
      <c r="F41" s="24"/>
      <c r="G41" s="3">
        <v>38</v>
      </c>
      <c r="H41" s="43" t="s">
        <v>60</v>
      </c>
      <c r="J41" s="4">
        <f t="shared" si="2"/>
        <v>30</v>
      </c>
      <c r="K41" s="3">
        <v>10</v>
      </c>
      <c r="L41" s="3">
        <v>10</v>
      </c>
      <c r="M41" s="3">
        <v>10</v>
      </c>
    </row>
    <row r="42" spans="1:16" ht="12.75">
      <c r="A42" s="18">
        <v>5</v>
      </c>
      <c r="B42" s="43" t="s">
        <v>101</v>
      </c>
      <c r="C42" s="46">
        <v>0.03394675925925926</v>
      </c>
      <c r="D42" s="23">
        <f t="shared" si="3"/>
        <v>10</v>
      </c>
      <c r="E42" s="24"/>
      <c r="F42" s="22"/>
      <c r="H42" s="41" t="s">
        <v>99</v>
      </c>
      <c r="J42" s="4">
        <f t="shared" si="2"/>
        <v>30</v>
      </c>
      <c r="M42" s="3">
        <v>10</v>
      </c>
      <c r="O42" s="3">
        <v>10</v>
      </c>
      <c r="P42" s="68">
        <v>10</v>
      </c>
    </row>
    <row r="43" spans="1:15" ht="12.75">
      <c r="A43" s="3">
        <v>6</v>
      </c>
      <c r="B43" s="43" t="s">
        <v>143</v>
      </c>
      <c r="C43" s="46">
        <v>0.043356481481481475</v>
      </c>
      <c r="D43" s="23">
        <f t="shared" si="3"/>
        <v>10</v>
      </c>
      <c r="E43" s="24"/>
      <c r="F43" s="8"/>
      <c r="H43" s="41" t="s">
        <v>116</v>
      </c>
      <c r="J43" s="4">
        <f t="shared" si="2"/>
        <v>30</v>
      </c>
      <c r="N43" s="3">
        <v>16</v>
      </c>
      <c r="O43" s="3">
        <v>14</v>
      </c>
    </row>
    <row r="44" spans="1:17" ht="12.75">
      <c r="A44" s="18">
        <v>7</v>
      </c>
      <c r="B44" s="43" t="s">
        <v>132</v>
      </c>
      <c r="C44" s="46">
        <v>0.05424768518518519</v>
      </c>
      <c r="D44" s="23">
        <f t="shared" si="3"/>
        <v>10</v>
      </c>
      <c r="E44" s="24"/>
      <c r="G44" s="3">
        <v>41</v>
      </c>
      <c r="H44" s="41" t="s">
        <v>100</v>
      </c>
      <c r="J44" s="4">
        <f t="shared" si="2"/>
        <v>29</v>
      </c>
      <c r="M44" s="3">
        <v>19</v>
      </c>
      <c r="P44" s="68">
        <v>10</v>
      </c>
      <c r="Q44" s="60"/>
    </row>
    <row r="45" spans="1:16" ht="12.75">
      <c r="A45" s="3">
        <v>8</v>
      </c>
      <c r="B45" s="43" t="s">
        <v>74</v>
      </c>
      <c r="C45" s="46">
        <v>0.055196759259259265</v>
      </c>
      <c r="D45" s="23">
        <f t="shared" si="3"/>
        <v>10</v>
      </c>
      <c r="E45" s="24"/>
      <c r="F45" s="8"/>
      <c r="G45" s="3">
        <v>42</v>
      </c>
      <c r="H45" s="41" t="s">
        <v>101</v>
      </c>
      <c r="J45" s="4">
        <f t="shared" si="2"/>
        <v>26</v>
      </c>
      <c r="M45" s="3">
        <v>16</v>
      </c>
      <c r="P45" s="68">
        <v>10</v>
      </c>
    </row>
    <row r="46" spans="1:16" ht="12.75">
      <c r="A46" s="18"/>
      <c r="B46" s="43"/>
      <c r="C46" s="46"/>
      <c r="D46" s="23"/>
      <c r="E46" s="24"/>
      <c r="G46" s="3">
        <v>43</v>
      </c>
      <c r="H46" s="41" t="s">
        <v>106</v>
      </c>
      <c r="J46" s="4">
        <f t="shared" si="2"/>
        <v>25</v>
      </c>
      <c r="M46" s="3">
        <v>5</v>
      </c>
      <c r="O46" s="3">
        <v>10</v>
      </c>
      <c r="P46" s="68">
        <v>10</v>
      </c>
    </row>
    <row r="47" spans="1:16" ht="12.75">
      <c r="A47" s="3"/>
      <c r="C47" s="46"/>
      <c r="D47" s="23"/>
      <c r="E47" s="24"/>
      <c r="H47" s="41" t="s">
        <v>141</v>
      </c>
      <c r="J47" s="4">
        <f t="shared" si="2"/>
        <v>25</v>
      </c>
      <c r="P47" s="68">
        <v>25</v>
      </c>
    </row>
    <row r="48" spans="1:16" ht="12.75">
      <c r="A48" s="18"/>
      <c r="B48" s="47" t="s">
        <v>56</v>
      </c>
      <c r="C48" s="49" t="s">
        <v>97</v>
      </c>
      <c r="D48" s="51">
        <f>IF(A51=3,25,IF(A50=2,22,20))</f>
        <v>25</v>
      </c>
      <c r="E48" s="22" t="s">
        <v>8</v>
      </c>
      <c r="G48" s="3">
        <v>45</v>
      </c>
      <c r="H48" s="41" t="s">
        <v>140</v>
      </c>
      <c r="J48" s="4">
        <f t="shared" si="2"/>
        <v>24</v>
      </c>
      <c r="P48" s="68">
        <v>24</v>
      </c>
    </row>
    <row r="49" spans="1:14" ht="12.75">
      <c r="A49" s="18">
        <v>1</v>
      </c>
      <c r="B49" s="43" t="s">
        <v>48</v>
      </c>
      <c r="C49" s="46">
        <v>0.022488425925925926</v>
      </c>
      <c r="D49" s="50">
        <f>IF(ROUNDDOWN(2*$D$48-$D$48*$C49/$C$49,)&lt;10,10,ROUNDDOWN(2*$D$48-$D$48*$C49/$C$49,))</f>
        <v>25</v>
      </c>
      <c r="E49" s="24"/>
      <c r="G49" s="3">
        <v>46</v>
      </c>
      <c r="H49" s="41" t="s">
        <v>110</v>
      </c>
      <c r="J49" s="4">
        <f t="shared" si="2"/>
        <v>23</v>
      </c>
      <c r="N49" s="3">
        <v>23</v>
      </c>
    </row>
    <row r="50" spans="1:13" ht="12.75">
      <c r="A50" s="3">
        <v>2</v>
      </c>
      <c r="B50" s="43" t="s">
        <v>102</v>
      </c>
      <c r="C50" s="46">
        <v>0.023460648148148147</v>
      </c>
      <c r="D50" s="50">
        <f>IF(ROUNDDOWN(2*$D$48-$D$48*$C50/$C$49,)&lt;10,10,ROUNDDOWN(2*$D$48-$D$48*$C50/$C$49,))</f>
        <v>23</v>
      </c>
      <c r="E50" s="24"/>
      <c r="G50" s="3">
        <v>47</v>
      </c>
      <c r="H50" s="41" t="s">
        <v>98</v>
      </c>
      <c r="J50" s="4">
        <f t="shared" si="2"/>
        <v>20</v>
      </c>
      <c r="M50" s="3">
        <v>20</v>
      </c>
    </row>
    <row r="51" spans="1:16" ht="12.75">
      <c r="A51" s="18">
        <v>3</v>
      </c>
      <c r="B51" s="43" t="s">
        <v>111</v>
      </c>
      <c r="C51" s="48">
        <v>0.024444444444444446</v>
      </c>
      <c r="D51" s="50">
        <f>IF(ROUNDDOWN(2*$D$48-$D$48*$C51/$C$49,)&lt;10,10,ROUNDDOWN(2*$D$48-$D$48*$C51/$C$49,))</f>
        <v>22</v>
      </c>
      <c r="E51" s="24"/>
      <c r="H51" s="41" t="s">
        <v>147</v>
      </c>
      <c r="J51" s="4">
        <f t="shared" si="2"/>
        <v>20</v>
      </c>
      <c r="P51" s="68">
        <v>20</v>
      </c>
    </row>
    <row r="52" spans="1:16" ht="12.75">
      <c r="A52" s="37">
        <v>4</v>
      </c>
      <c r="B52" s="41" t="s">
        <v>14</v>
      </c>
      <c r="C52" s="46">
        <v>0.032233796296296295</v>
      </c>
      <c r="D52" s="50">
        <f>IF(ROUNDDOWN(2*$D$48-$D$48*$C52/$C$49,)&lt;10,10,ROUNDDOWN(2*$D$48-$D$48*$C52/$C$49,))</f>
        <v>14</v>
      </c>
      <c r="G52" s="3">
        <v>49</v>
      </c>
      <c r="H52" s="41" t="s">
        <v>142</v>
      </c>
      <c r="J52" s="4">
        <f t="shared" si="2"/>
        <v>19</v>
      </c>
      <c r="P52" s="68">
        <v>19</v>
      </c>
    </row>
    <row r="53" spans="1:12" ht="12.75">
      <c r="A53" s="37">
        <v>5</v>
      </c>
      <c r="B53" s="43" t="s">
        <v>82</v>
      </c>
      <c r="C53" s="46">
        <v>0.03747685185185185</v>
      </c>
      <c r="D53" s="50">
        <f>IF(ROUNDDOWN(2*$D$48-$D$48*$C53/$C$49,)&lt;10,10,ROUNDDOWN(2*$D$48-$D$48*$C53/$C$49,))</f>
        <v>10</v>
      </c>
      <c r="G53" s="3">
        <v>50</v>
      </c>
      <c r="H53" s="41" t="s">
        <v>75</v>
      </c>
      <c r="J53" s="4">
        <f t="shared" si="2"/>
        <v>18</v>
      </c>
      <c r="L53" s="3">
        <v>18</v>
      </c>
    </row>
    <row r="54" spans="1:16" ht="12.75">
      <c r="A54" s="37">
        <v>6</v>
      </c>
      <c r="B54" s="43" t="s">
        <v>50</v>
      </c>
      <c r="C54" s="46">
        <v>0.05434027777777778</v>
      </c>
      <c r="D54" s="50">
        <f>IF(ROUNDDOWN(2*$D$48-$D$48*$C54/$C$49,)&lt;10,10,ROUNDDOWN(2*$D$48-$D$48*$C54/$C$49,))</f>
        <v>10</v>
      </c>
      <c r="H54" s="41" t="s">
        <v>145</v>
      </c>
      <c r="J54" s="4">
        <f t="shared" si="2"/>
        <v>18</v>
      </c>
      <c r="P54" s="68">
        <v>18</v>
      </c>
    </row>
    <row r="55" spans="1:11" ht="12.75">
      <c r="A55" s="37">
        <v>7</v>
      </c>
      <c r="B55" s="43" t="s">
        <v>134</v>
      </c>
      <c r="C55" s="46">
        <v>0.05635416666666667</v>
      </c>
      <c r="D55" s="50">
        <f>IF(ROUNDDOWN(2*$D$48-$D$48*$C55/$C$49,)&lt;10,10,ROUNDDOWN(2*$D$48-$D$48*$C55/$C$49,))</f>
        <v>10</v>
      </c>
      <c r="F55" s="22"/>
      <c r="G55" s="3">
        <v>52</v>
      </c>
      <c r="H55" s="40" t="s">
        <v>62</v>
      </c>
      <c r="I55" s="53"/>
      <c r="J55" s="4">
        <f t="shared" si="2"/>
        <v>10</v>
      </c>
      <c r="K55" s="3">
        <v>10</v>
      </c>
    </row>
    <row r="56" spans="1:16" ht="12.75">
      <c r="A56" s="37">
        <v>8</v>
      </c>
      <c r="B56" s="43" t="s">
        <v>79</v>
      </c>
      <c r="C56" s="46">
        <v>0.06471064814814814</v>
      </c>
      <c r="D56" s="50">
        <f>IF(ROUNDDOWN(2*$D$48-$D$48*$C56/$C$49,)&lt;10,10,ROUNDDOWN(2*$D$48-$D$48*$C56/$C$49,))</f>
        <v>10</v>
      </c>
      <c r="F56" s="8"/>
      <c r="H56" s="41" t="s">
        <v>143</v>
      </c>
      <c r="J56" s="4">
        <f t="shared" si="2"/>
        <v>10</v>
      </c>
      <c r="P56" s="68">
        <v>10</v>
      </c>
    </row>
    <row r="57" spans="1:15" ht="12.75">
      <c r="A57" s="37"/>
      <c r="B57" s="41" t="s">
        <v>49</v>
      </c>
      <c r="C57" s="48" t="s">
        <v>38</v>
      </c>
      <c r="D57" s="50">
        <v>5</v>
      </c>
      <c r="F57" s="8"/>
      <c r="H57" s="41" t="s">
        <v>133</v>
      </c>
      <c r="J57" s="4">
        <f t="shared" si="2"/>
        <v>10</v>
      </c>
      <c r="O57" s="3">
        <v>10</v>
      </c>
    </row>
    <row r="58" spans="6:15" ht="12.75">
      <c r="F58" s="8"/>
      <c r="H58" s="41" t="s">
        <v>135</v>
      </c>
      <c r="J58" s="4">
        <f t="shared" si="2"/>
        <v>10</v>
      </c>
      <c r="O58" s="3">
        <v>10</v>
      </c>
    </row>
    <row r="59" spans="6:15" ht="12.75">
      <c r="F59" s="22"/>
      <c r="G59" s="3">
        <v>56</v>
      </c>
      <c r="H59" s="41" t="s">
        <v>127</v>
      </c>
      <c r="J59" s="4">
        <f t="shared" si="2"/>
        <v>5</v>
      </c>
      <c r="O59" s="3">
        <v>5</v>
      </c>
    </row>
    <row r="60" spans="1:13" ht="12.75">
      <c r="A60" s="18"/>
      <c r="C60" s="17"/>
      <c r="D60" s="44"/>
      <c r="E60" s="8"/>
      <c r="F60" s="8"/>
      <c r="H60" s="41" t="s">
        <v>104</v>
      </c>
      <c r="J60" s="4">
        <f t="shared" si="2"/>
        <v>5</v>
      </c>
      <c r="M60" s="3">
        <v>5</v>
      </c>
    </row>
    <row r="61" spans="1:13" ht="12.75">
      <c r="A61" s="18"/>
      <c r="B61" s="47" t="s">
        <v>55</v>
      </c>
      <c r="C61" s="49" t="s">
        <v>144</v>
      </c>
      <c r="D61" s="51">
        <f>IF(A64=3,25,IF(A63=2,22,20))</f>
        <v>25</v>
      </c>
      <c r="E61" s="22" t="s">
        <v>8</v>
      </c>
      <c r="F61" s="8"/>
      <c r="H61" s="41" t="s">
        <v>107</v>
      </c>
      <c r="J61" s="4">
        <f t="shared" si="2"/>
        <v>5</v>
      </c>
      <c r="M61" s="3">
        <v>5</v>
      </c>
    </row>
    <row r="62" spans="1:13" ht="12.75">
      <c r="A62" s="18">
        <v>1</v>
      </c>
      <c r="B62" s="41" t="s">
        <v>57</v>
      </c>
      <c r="C62" s="48">
        <v>0.018877314814814816</v>
      </c>
      <c r="D62" s="50">
        <f>IF(ROUNDDOWN(2*$D$61-$D$61*$C62/$C$62,)&lt;10,10,ROUNDDOWN(2*$D$61-$D$61*$C62/$C$62,))</f>
        <v>25</v>
      </c>
      <c r="E62" s="22"/>
      <c r="F62" s="8"/>
      <c r="H62" s="41" t="s">
        <v>105</v>
      </c>
      <c r="J62" s="4">
        <f t="shared" si="2"/>
        <v>5</v>
      </c>
      <c r="M62" s="3">
        <v>5</v>
      </c>
    </row>
    <row r="63" spans="1:16" ht="12.75">
      <c r="A63" s="18">
        <v>2</v>
      </c>
      <c r="B63" s="41" t="s">
        <v>145</v>
      </c>
      <c r="C63" s="48">
        <v>0.023657407407407408</v>
      </c>
      <c r="D63" s="50">
        <f>IF(ROUNDDOWN(2*$D$61-$D$61*$C63/$C$62,)&lt;10,10,ROUNDDOWN(2*$D$61-$D$61*$C63/$C$62,))</f>
        <v>18</v>
      </c>
      <c r="E63" s="22"/>
      <c r="F63" s="8"/>
      <c r="H63" s="41" t="s">
        <v>83</v>
      </c>
      <c r="J63" s="4">
        <f t="shared" si="2"/>
        <v>5</v>
      </c>
      <c r="L63" s="3">
        <v>5</v>
      </c>
      <c r="P63" s="71"/>
    </row>
    <row r="64" spans="1:16" ht="12.75">
      <c r="A64" s="18">
        <v>3</v>
      </c>
      <c r="B64" s="41" t="s">
        <v>146</v>
      </c>
      <c r="C64" s="48">
        <v>0.031203703703703702</v>
      </c>
      <c r="D64" s="50">
        <f>IF(ROUNDDOWN(2*$D$61-$D$61*$C64/$C$62,)&lt;10,10,ROUNDDOWN(2*$D$61-$D$61*$C64/$C$62,))</f>
        <v>10</v>
      </c>
      <c r="E64" s="22"/>
      <c r="F64" s="22"/>
      <c r="H64" s="55" t="s">
        <v>41</v>
      </c>
      <c r="I64" s="45"/>
      <c r="J64" s="56"/>
      <c r="K64" s="57">
        <f>COUNTA(K4:K63)-1</f>
        <v>28</v>
      </c>
      <c r="L64" s="57">
        <f>COUNTA(L4:L63)-2</f>
        <v>33</v>
      </c>
      <c r="M64" s="57">
        <f>COUNTA(M4:M63)-1</f>
        <v>40</v>
      </c>
      <c r="N64" s="57">
        <f>COUNTA(N4:N63)-1</f>
        <v>32</v>
      </c>
      <c r="O64" s="70">
        <f>COUNTA(O4:O63)-2</f>
        <v>35</v>
      </c>
      <c r="P64" s="70">
        <f>COUNTA(P4:P63)-1</f>
        <v>37</v>
      </c>
    </row>
    <row r="65" spans="1:10" ht="12.75">
      <c r="A65" s="18">
        <v>4</v>
      </c>
      <c r="B65" s="41" t="s">
        <v>106</v>
      </c>
      <c r="C65" s="48">
        <v>0.033888888888888885</v>
      </c>
      <c r="D65" s="50">
        <f>IF(ROUNDDOWN(2*$D$61-$D$61*$C65/$C$62,)&lt;10,10,ROUNDDOWN(2*$D$61-$D$61*$C65/$C$62,))</f>
        <v>10</v>
      </c>
      <c r="E65" s="22"/>
      <c r="F65" s="8"/>
      <c r="J65" s="9"/>
    </row>
    <row r="66" spans="6:11" ht="12.75">
      <c r="F66" s="8"/>
      <c r="H66" s="19"/>
      <c r="I66" s="19"/>
      <c r="J66" s="11"/>
      <c r="K66" s="25"/>
    </row>
    <row r="67" spans="1:11" ht="12.75">
      <c r="A67" s="18"/>
      <c r="B67" s="43"/>
      <c r="C67" s="46"/>
      <c r="D67" s="50"/>
      <c r="E67" s="8"/>
      <c r="H67" s="26" t="s">
        <v>16</v>
      </c>
      <c r="I67" s="27"/>
      <c r="J67" s="28"/>
      <c r="K67" s="29"/>
    </row>
    <row r="68" spans="1:11" ht="12.75">
      <c r="A68" s="18"/>
      <c r="B68" s="47" t="s">
        <v>54</v>
      </c>
      <c r="C68" s="49" t="s">
        <v>122</v>
      </c>
      <c r="D68" s="51">
        <f>IF(A71=3,25,IF(A70=2,22,20))</f>
        <v>20</v>
      </c>
      <c r="E68" s="22" t="s">
        <v>8</v>
      </c>
      <c r="H68" s="30" t="s">
        <v>17</v>
      </c>
      <c r="I68" s="27" t="s">
        <v>18</v>
      </c>
      <c r="J68" s="28"/>
      <c r="K68" s="31" t="s">
        <v>19</v>
      </c>
    </row>
    <row r="69" spans="1:11" ht="12.75">
      <c r="A69" s="18">
        <v>1</v>
      </c>
      <c r="B69" s="41" t="s">
        <v>147</v>
      </c>
      <c r="C69" s="46">
        <v>0.03085648148148148</v>
      </c>
      <c r="D69" s="50">
        <f>IF(ROUNDDOWN(2*$D$68-$D$68*$C69/$C$69,)&lt;10,10,ROUNDDOWN(2*$D$68-$D$68*$C69/$C$69,))</f>
        <v>20</v>
      </c>
      <c r="H69" s="33"/>
      <c r="I69" s="32" t="s">
        <v>20</v>
      </c>
      <c r="J69" s="5"/>
      <c r="K69" s="31" t="s">
        <v>21</v>
      </c>
    </row>
    <row r="70" spans="1:11" ht="12.75">
      <c r="A70" s="3"/>
      <c r="B70" s="43"/>
      <c r="C70" s="46"/>
      <c r="D70" s="50"/>
      <c r="E70" s="8"/>
      <c r="H70" s="33"/>
      <c r="I70" s="32" t="s">
        <v>23</v>
      </c>
      <c r="J70" s="5"/>
      <c r="K70" s="31" t="s">
        <v>24</v>
      </c>
    </row>
    <row r="71" spans="1:11" ht="12.75">
      <c r="A71" s="18"/>
      <c r="B71" s="43"/>
      <c r="C71" s="46"/>
      <c r="D71" s="50"/>
      <c r="H71" s="33" t="s">
        <v>25</v>
      </c>
      <c r="I71" s="32"/>
      <c r="J71" s="5"/>
      <c r="K71" s="31"/>
    </row>
    <row r="72" spans="1:22" s="3" customFormat="1" ht="12.75">
      <c r="A72" s="37"/>
      <c r="B72"/>
      <c r="C72" s="46"/>
      <c r="D72" s="50"/>
      <c r="E72"/>
      <c r="F72"/>
      <c r="H72" s="34" t="s">
        <v>26</v>
      </c>
      <c r="I72" s="32"/>
      <c r="J72" s="5"/>
      <c r="K72" s="31"/>
      <c r="P72" s="68"/>
      <c r="Q72"/>
      <c r="R72"/>
      <c r="S72"/>
      <c r="T72"/>
      <c r="U72"/>
      <c r="V72"/>
    </row>
    <row r="73" spans="1:11" ht="12.75">
      <c r="A73" s="37"/>
      <c r="C73" s="46"/>
      <c r="D73" s="50"/>
      <c r="H73" s="33" t="s">
        <v>27</v>
      </c>
      <c r="I73" s="32"/>
      <c r="J73" s="5"/>
      <c r="K73" s="31"/>
    </row>
    <row r="74" spans="1:11" ht="12.75">
      <c r="A74" s="3"/>
      <c r="C74" s="46"/>
      <c r="H74" s="35" t="s">
        <v>28</v>
      </c>
      <c r="I74" s="32"/>
      <c r="J74" s="5"/>
      <c r="K74" s="31" t="s">
        <v>29</v>
      </c>
    </row>
    <row r="75" spans="1:11" ht="12.75">
      <c r="A75" s="3"/>
      <c r="C75" s="46"/>
      <c r="H75" s="33" t="s">
        <v>30</v>
      </c>
      <c r="I75" s="32"/>
      <c r="J75" s="5"/>
      <c r="K75" s="31" t="s">
        <v>31</v>
      </c>
    </row>
    <row r="76" spans="1:11" ht="12.75">
      <c r="A76" s="3"/>
      <c r="C76" s="46"/>
      <c r="H76" s="33" t="s">
        <v>32</v>
      </c>
      <c r="I76" s="27"/>
      <c r="J76" s="28"/>
      <c r="K76" s="29"/>
    </row>
    <row r="77" spans="1:11" ht="12.75">
      <c r="A77" s="3"/>
      <c r="H77" s="61" t="s">
        <v>88</v>
      </c>
      <c r="I77" s="19"/>
      <c r="J77" s="11"/>
      <c r="K77" s="62"/>
    </row>
    <row r="78" spans="1:11" ht="12.75">
      <c r="A78" s="3"/>
      <c r="H78" s="8"/>
      <c r="I78" s="8"/>
      <c r="J78" s="9"/>
      <c r="K78" s="18"/>
    </row>
    <row r="79" spans="1:9" ht="12.75">
      <c r="A79" s="3"/>
      <c r="I79" s="43" t="s">
        <v>89</v>
      </c>
    </row>
    <row r="80" ht="12.75">
      <c r="A80" s="3"/>
    </row>
    <row r="82" ht="12.75">
      <c r="I82" s="4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TeliaSonera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andrun</dc:creator>
  <cp:keywords/>
  <dc:description/>
  <cp:lastModifiedBy>TeliaSonera</cp:lastModifiedBy>
  <cp:lastPrinted>2018-05-24T23:29:40Z</cp:lastPrinted>
  <dcterms:created xsi:type="dcterms:W3CDTF">2008-05-07T14:15:22Z</dcterms:created>
  <dcterms:modified xsi:type="dcterms:W3CDTF">2018-05-26T09:25:22Z</dcterms:modified>
  <cp:category/>
  <cp:version/>
  <cp:contentType/>
  <cp:contentStatus/>
</cp:coreProperties>
</file>